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ASCD_ngomez\Gestión de Riesgos\"/>
    </mc:Choice>
  </mc:AlternateContent>
  <bookViews>
    <workbookView xWindow="0" yWindow="0" windowWidth="28800" windowHeight="12435"/>
  </bookViews>
  <sheets>
    <sheet name="Matriz de Riesgos" sheetId="1" r:id="rId1"/>
    <sheet name="Instrucciones" sheetId="4" r:id="rId2"/>
    <sheet name="Matriz de Oportunidades" sheetId="5" r:id="rId3"/>
    <sheet name="Hoja2" sheetId="2" state="hidden" r:id="rId4"/>
  </sheets>
  <externalReferences>
    <externalReference r:id="rId5"/>
  </externalReferences>
  <definedNames>
    <definedName name="_xlnm._FilterDatabase" localSheetId="0" hidden="1">'Matriz de Riesgos'!$A$11:$AG$53</definedName>
    <definedName name="No">Hoja2!$L$15</definedName>
    <definedName name="Si">Hoja2!$L$12:$L$13</definedName>
    <definedName name="zona_riesgo">Hoja2!$G$15:$I$39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1" l="1"/>
  <c r="R13" i="1" l="1"/>
  <c r="P13" i="1"/>
  <c r="Q13" i="1" s="1"/>
  <c r="S13" i="1" l="1"/>
  <c r="R37" i="1"/>
  <c r="P37" i="1"/>
  <c r="Q37" i="1" s="1"/>
  <c r="Q44" i="1" l="1"/>
  <c r="R44" i="1"/>
  <c r="Q45" i="1"/>
  <c r="R45" i="1"/>
  <c r="P44" i="1"/>
  <c r="P45" i="1"/>
  <c r="R18" i="1" l="1"/>
  <c r="R19" i="1"/>
  <c r="R20" i="1"/>
  <c r="P18" i="1"/>
  <c r="Q18" i="1" s="1"/>
  <c r="P19" i="1"/>
  <c r="Q19" i="1" s="1"/>
  <c r="T51" i="1"/>
  <c r="T49" i="1"/>
  <c r="R53" i="1" l="1"/>
  <c r="P53" i="1"/>
  <c r="Q53" i="1" s="1"/>
  <c r="R52" i="1"/>
  <c r="P52" i="1"/>
  <c r="Q52" i="1" s="1"/>
  <c r="R51" i="1"/>
  <c r="R50" i="1"/>
  <c r="R49" i="1"/>
  <c r="R48" i="1"/>
  <c r="R47" i="1"/>
  <c r="R46" i="1"/>
  <c r="R43" i="1"/>
  <c r="R42" i="1"/>
  <c r="R41" i="1"/>
  <c r="Q41" i="1"/>
  <c r="R40" i="1"/>
  <c r="Q40" i="1"/>
  <c r="R39" i="1"/>
  <c r="Q39" i="1"/>
  <c r="R38" i="1"/>
  <c r="Q38" i="1"/>
  <c r="R36" i="1"/>
  <c r="Q36" i="1"/>
  <c r="R35" i="1"/>
  <c r="P35" i="1"/>
  <c r="Q35" i="1" s="1"/>
  <c r="R34" i="1"/>
  <c r="P34" i="1"/>
  <c r="Q34" i="1" s="1"/>
  <c r="R33" i="1"/>
  <c r="P33" i="1"/>
  <c r="Q33" i="1" s="1"/>
  <c r="R32" i="1"/>
  <c r="P32" i="1"/>
  <c r="Q32" i="1" s="1"/>
  <c r="P31" i="1"/>
  <c r="R31" i="1" s="1"/>
  <c r="Q31" i="1"/>
  <c r="R30" i="1"/>
  <c r="P30" i="1"/>
  <c r="Q30" i="1" s="1"/>
  <c r="R29" i="1"/>
  <c r="Q29" i="1"/>
  <c r="P28" i="1"/>
  <c r="R28" i="1" s="1"/>
  <c r="Q28" i="1"/>
  <c r="R27" i="1"/>
  <c r="Q27" i="1"/>
  <c r="R26" i="1"/>
  <c r="Q26" i="1"/>
  <c r="R25" i="1"/>
  <c r="R24" i="1"/>
  <c r="R23" i="1"/>
  <c r="R22" i="1"/>
  <c r="Q22" i="1"/>
  <c r="R21" i="1"/>
  <c r="P21" i="1"/>
  <c r="Q21" i="1" s="1"/>
  <c r="P17" i="1"/>
  <c r="Q17" i="1" s="1"/>
  <c r="R16" i="1"/>
  <c r="P16" i="1"/>
  <c r="Q16" i="1" s="1"/>
  <c r="R15" i="1"/>
  <c r="P15" i="1"/>
  <c r="Q15" i="1" s="1"/>
  <c r="P12" i="1"/>
  <c r="Q12" i="1" s="1"/>
  <c r="R12" i="1"/>
  <c r="J16" i="1"/>
  <c r="P49" i="1"/>
  <c r="Q49" i="1" s="1"/>
  <c r="P50" i="1"/>
  <c r="Q50" i="1" s="1"/>
  <c r="P51" i="1"/>
  <c r="Q51" i="1" s="1"/>
  <c r="T48" i="1"/>
  <c r="T47" i="1"/>
  <c r="T46" i="1"/>
  <c r="P14" i="1"/>
  <c r="Q14" i="1" s="1"/>
  <c r="P20" i="1"/>
  <c r="Q20" i="1" s="1"/>
  <c r="P22" i="1"/>
  <c r="P23" i="1"/>
  <c r="Q23" i="1" s="1"/>
  <c r="P24" i="1"/>
  <c r="Q24" i="1" s="1"/>
  <c r="P25" i="1"/>
  <c r="Q25" i="1" s="1"/>
  <c r="P26" i="1"/>
  <c r="P27" i="1"/>
  <c r="P29" i="1"/>
  <c r="P36" i="1"/>
  <c r="P38" i="1"/>
  <c r="P39" i="1"/>
  <c r="P40" i="1"/>
  <c r="P41" i="1"/>
  <c r="P42" i="1"/>
  <c r="Q42" i="1" s="1"/>
  <c r="P43" i="1"/>
  <c r="Q43" i="1" s="1"/>
  <c r="P46" i="1"/>
  <c r="Q46" i="1" s="1"/>
  <c r="P47" i="1"/>
  <c r="Q47" i="1" s="1"/>
  <c r="P48" i="1"/>
  <c r="Q48" i="1" s="1"/>
  <c r="R14" i="1"/>
  <c r="G39" i="2"/>
  <c r="G38" i="2"/>
  <c r="G37" i="2"/>
  <c r="G36" i="2"/>
  <c r="G35" i="2"/>
  <c r="G34" i="2"/>
  <c r="G33" i="2"/>
  <c r="G32" i="2"/>
  <c r="G31" i="2"/>
  <c r="G30" i="2"/>
  <c r="G29" i="2"/>
  <c r="G28" i="2"/>
  <c r="G27" i="2"/>
  <c r="G26" i="2"/>
  <c r="G25" i="2"/>
  <c r="G24" i="2"/>
  <c r="G23" i="2"/>
  <c r="G22" i="2"/>
  <c r="G21" i="2"/>
  <c r="G20" i="2"/>
  <c r="G19" i="2"/>
  <c r="G18" i="2"/>
  <c r="G17" i="2"/>
  <c r="G16" i="2"/>
  <c r="G15" i="2"/>
  <c r="J51" i="1" s="1"/>
  <c r="J53" i="1"/>
  <c r="J25" i="1"/>
  <c r="J33" i="1"/>
  <c r="J17" i="1"/>
  <c r="J24" i="1"/>
  <c r="J29" i="1"/>
  <c r="J48" i="1"/>
  <c r="J21" i="1"/>
  <c r="J26" i="1"/>
  <c r="J41" i="1"/>
  <c r="J23" i="1"/>
  <c r="J38" i="1"/>
  <c r="J36" i="1" l="1"/>
  <c r="J43" i="1"/>
  <c r="J14" i="1"/>
  <c r="J34" i="1"/>
  <c r="J30" i="1"/>
  <c r="J37" i="1"/>
  <c r="S37" i="1"/>
  <c r="J13" i="1"/>
  <c r="J44" i="1"/>
  <c r="J45" i="1"/>
  <c r="S44" i="1"/>
  <c r="S45" i="1"/>
  <c r="J19" i="1"/>
  <c r="J18" i="1"/>
  <c r="J20" i="1"/>
  <c r="S18" i="1"/>
  <c r="S19" i="1"/>
  <c r="J32" i="1"/>
  <c r="J47" i="1"/>
  <c r="J40" i="1"/>
  <c r="J52" i="1"/>
  <c r="S23" i="1"/>
  <c r="J39" i="1"/>
  <c r="J28" i="1"/>
  <c r="J42" i="1"/>
  <c r="J35" i="1"/>
  <c r="J50" i="1"/>
  <c r="S20" i="1"/>
  <c r="J31" i="1"/>
  <c r="J49" i="1"/>
  <c r="J46" i="1"/>
  <c r="J15" i="1"/>
  <c r="J22" i="1"/>
  <c r="J27" i="1"/>
  <c r="J12" i="1"/>
  <c r="S51" i="1"/>
  <c r="S53" i="1"/>
  <c r="S49" i="1"/>
  <c r="S30" i="1"/>
  <c r="S32" i="1"/>
  <c r="S34" i="1"/>
  <c r="S36" i="1"/>
  <c r="S39" i="1"/>
  <c r="S41" i="1"/>
  <c r="S43" i="1"/>
  <c r="S46" i="1"/>
  <c r="S48" i="1"/>
  <c r="S15" i="1"/>
  <c r="S17" i="1"/>
  <c r="S21" i="1"/>
  <c r="S22" i="1"/>
  <c r="S31" i="1"/>
  <c r="S26" i="1"/>
  <c r="S28" i="1"/>
  <c r="S24" i="1"/>
  <c r="S29" i="1"/>
  <c r="S16" i="1"/>
  <c r="S33" i="1"/>
  <c r="S35" i="1"/>
  <c r="S38" i="1"/>
  <c r="S47" i="1"/>
  <c r="S52" i="1"/>
  <c r="S25" i="1"/>
  <c r="S27" i="1"/>
  <c r="S40" i="1"/>
  <c r="S14" i="1"/>
  <c r="S42" i="1"/>
  <c r="S50" i="1"/>
  <c r="S12" i="1"/>
</calcChain>
</file>

<file path=xl/comments1.xml><?xml version="1.0" encoding="utf-8"?>
<comments xmlns="http://schemas.openxmlformats.org/spreadsheetml/2006/main">
  <authors>
    <author>Natalia Gomez Lara</author>
    <author>Rosa Salcedo Camelo</author>
  </authors>
  <commentList>
    <comment ref="A9" authorId="0" shapeId="0">
      <text>
        <r>
          <rPr>
            <sz val="9"/>
            <color indexed="81"/>
            <rFont val="Tahoma"/>
            <family val="2"/>
          </rPr>
          <t>Ver hoja de instrucciones y política de gestión de riesgos</t>
        </r>
      </text>
    </comment>
    <comment ref="H9" authorId="0" shapeId="0">
      <text>
        <r>
          <rPr>
            <sz val="9"/>
            <color indexed="81"/>
            <rFont val="Tahoma"/>
            <family val="2"/>
          </rPr>
          <t>Ver hoja de instrucciones y política de gestión de riesgo</t>
        </r>
      </text>
    </comment>
    <comment ref="K9" authorId="0" shapeId="0">
      <text>
        <r>
          <rPr>
            <sz val="9"/>
            <color indexed="81"/>
            <rFont val="Tahoma"/>
            <family val="2"/>
          </rPr>
          <t>Ver hoja de instrucciones y política de gestión de riesgo</t>
        </r>
      </text>
    </comment>
    <comment ref="T9" authorId="0" shapeId="0">
      <text>
        <r>
          <rPr>
            <sz val="9"/>
            <color indexed="81"/>
            <rFont val="Tahoma"/>
            <family val="2"/>
          </rPr>
          <t>Ver hoja de instrucciones y política de gestión de riesgo</t>
        </r>
      </text>
    </comment>
    <comment ref="H10" authorId="1" shapeId="0">
      <text>
        <r>
          <rPr>
            <b/>
            <sz val="9"/>
            <color indexed="81"/>
            <rFont val="Tahoma"/>
            <family val="2"/>
          </rPr>
          <t xml:space="preserve"> Es aquel al que se enfrenta una entidad en ausencia de acciones de la dirección para modificar su probabilidad o impacto. </t>
        </r>
      </text>
    </comment>
    <comment ref="K10" authorId="0" shapeId="0">
      <text>
        <r>
          <rPr>
            <sz val="9"/>
            <color indexed="81"/>
            <rFont val="Tahoma"/>
            <family val="2"/>
          </rPr>
          <t xml:space="preserve">Describir actualmente en la entidad qué controles existen frente a el riesgo identificado
</t>
        </r>
      </text>
    </comment>
    <comment ref="Q10" authorId="0" shapeId="0">
      <text>
        <r>
          <rPr>
            <sz val="10"/>
            <color indexed="81"/>
            <rFont val="Tahoma"/>
            <family val="2"/>
          </rPr>
          <t xml:space="preserve">El archivo diligenciará estas 3 columnas automáticamente una vez se evalúe el control. El riesgo residual es el Nivel de riesgo que permanece luego de tomar medidas de tratamiento del riesgo. </t>
        </r>
        <r>
          <rPr>
            <sz val="9"/>
            <color indexed="81"/>
            <rFont val="Tahoma"/>
            <family val="2"/>
          </rPr>
          <t xml:space="preserve">
</t>
        </r>
      </text>
    </comment>
    <comment ref="A11" authorId="0" shapeId="0">
      <text>
        <r>
          <rPr>
            <sz val="12"/>
            <color indexed="81"/>
            <rFont val="Tahoma"/>
            <family val="2"/>
          </rPr>
          <t xml:space="preserve">Registrar el nombre del proceso sujeto de análisis de riesgos y objetivo actualizado del proceso en mención. </t>
        </r>
      </text>
    </comment>
    <comment ref="B11" authorId="0" shapeId="0">
      <text>
        <r>
          <rPr>
            <sz val="11"/>
            <color indexed="81"/>
            <rFont val="Tahoma"/>
            <family val="2"/>
          </rPr>
          <t xml:space="preserve">Identificar el cargo del responsable del proceso, de acuerdo con la estructura organizacional vigente </t>
        </r>
        <r>
          <rPr>
            <sz val="9"/>
            <color indexed="81"/>
            <rFont val="Tahoma"/>
            <family val="2"/>
          </rPr>
          <t xml:space="preserve">
</t>
        </r>
      </text>
    </comment>
    <comment ref="F11" authorId="1" shapeId="0">
      <text>
        <r>
          <rPr>
            <sz val="9"/>
            <color indexed="81"/>
            <rFont val="Tahoma"/>
            <family val="2"/>
          </rPr>
          <t xml:space="preserve">Ver Instrucciones con las definiciones de cada tipo de riesgo
</t>
        </r>
      </text>
    </comment>
    <comment ref="H11" authorId="0" shapeId="0">
      <text>
        <r>
          <rPr>
            <sz val="10"/>
            <color indexed="81"/>
            <rFont val="Tahoma"/>
            <family val="2"/>
          </rPr>
          <t>La posibilidad de ocurrencia del riesgo. Se evalúa de 1 a 5, en donde 1 es que existe una baja probalidad de ocurrencia y 5 es una alta probalidad de ocurrencia.  Ver Política de Gestión de Riesgos para los criterios</t>
        </r>
      </text>
    </comment>
    <comment ref="I11" authorId="0" shapeId="0">
      <text>
        <r>
          <rPr>
            <sz val="9"/>
            <color indexed="81"/>
            <rFont val="Tahoma"/>
            <family val="2"/>
          </rPr>
          <t>Por IMPACTO se entienden las consecuencias que puede ocasionar a la organización la materialización del riesgo. Se evalúa de 1 a 5, en donde 1 corresponde a una baja afectación en caso de materializar y 5 corresponde a una alta afectación. Ver política de gestión de riesgos</t>
        </r>
      </text>
    </comment>
    <comment ref="J11" authorId="0" shapeId="0">
      <text>
        <r>
          <rPr>
            <sz val="10"/>
            <color indexed="81"/>
            <rFont val="Tahoma"/>
            <family val="2"/>
          </rPr>
          <t>Casilla automática resultante de la evaluación de la probabilidad y el impacto</t>
        </r>
        <r>
          <rPr>
            <sz val="9"/>
            <color indexed="81"/>
            <rFont val="Tahoma"/>
            <family val="2"/>
          </rPr>
          <t xml:space="preserve">
</t>
        </r>
      </text>
    </comment>
    <comment ref="K11" authorId="0" shapeId="0">
      <text>
        <r>
          <rPr>
            <sz val="9"/>
            <color indexed="81"/>
            <rFont val="Tahoma"/>
            <family val="2"/>
          </rPr>
          <t xml:space="preserve">Describir actualmente en la entidad qué controles existen frente a el riesgo identificado
</t>
        </r>
      </text>
    </comment>
    <comment ref="M11" authorId="0" shapeId="0">
      <text>
        <r>
          <rPr>
            <sz val="10"/>
            <color indexed="81"/>
            <rFont val="Tahoma"/>
            <family val="2"/>
          </rPr>
          <t>En un procedimiento, manuales, instructivos, guías, formatos, políticas, et</t>
        </r>
        <r>
          <rPr>
            <b/>
            <sz val="9"/>
            <color indexed="81"/>
            <rFont val="Tahoma"/>
            <family val="2"/>
          </rPr>
          <t xml:space="preserve">c. </t>
        </r>
        <r>
          <rPr>
            <sz val="9"/>
            <color indexed="81"/>
            <rFont val="Tahoma"/>
            <family val="2"/>
          </rPr>
          <t xml:space="preserve">
</t>
        </r>
      </text>
    </comment>
    <comment ref="N11" authorId="0" shapeId="0">
      <text>
        <r>
          <rPr>
            <sz val="9"/>
            <color indexed="81"/>
            <rFont val="Tahoma"/>
            <family val="2"/>
          </rPr>
          <t xml:space="preserve">Está implementado, es decir opera en la entidad el control.
</t>
        </r>
      </text>
    </comment>
    <comment ref="O11" authorId="0" shapeId="0">
      <text>
        <r>
          <rPr>
            <sz val="10"/>
            <color indexed="81"/>
            <rFont val="Tahoma"/>
            <family val="2"/>
          </rPr>
          <t xml:space="preserve">Se implementa y además ha sido eficaz para prevenir la materialización del riesgo
</t>
        </r>
      </text>
    </comment>
    <comment ref="P11" authorId="0" shapeId="0">
      <text>
        <r>
          <rPr>
            <sz val="10"/>
            <color indexed="81"/>
            <rFont val="Tahoma"/>
            <family val="2"/>
          </rPr>
          <t>Columna automática resultante de la evaluación del control</t>
        </r>
      </text>
    </comment>
    <comment ref="Q11" authorId="0" shapeId="0">
      <text>
        <r>
          <rPr>
            <sz val="9"/>
            <color indexed="81"/>
            <rFont val="Tahoma"/>
            <family val="2"/>
          </rPr>
          <t xml:space="preserve">El archivo diligenciará estas 3 columnas automáticamente una vez se evalúe el control
</t>
        </r>
      </text>
    </comment>
    <comment ref="R11" authorId="0" shapeId="0">
      <text>
        <r>
          <rPr>
            <sz val="9"/>
            <color indexed="81"/>
            <rFont val="Tahoma"/>
            <family val="2"/>
          </rPr>
          <t xml:space="preserve">El archivo diligenciará estas 3 columnas automáticamente una vez se evalúe el control
</t>
        </r>
      </text>
    </comment>
    <comment ref="S11" authorId="0" shapeId="0">
      <text>
        <r>
          <rPr>
            <sz val="9"/>
            <color indexed="81"/>
            <rFont val="Tahoma"/>
            <family val="2"/>
          </rPr>
          <t xml:space="preserve">El archivo diligenciará estas 3 columnas automáticamente una vez se evalúe el control
</t>
        </r>
      </text>
    </comment>
    <comment ref="T11" authorId="0" shapeId="0">
      <text>
        <r>
          <rPr>
            <sz val="9"/>
            <color indexed="81"/>
            <rFont val="Tahoma"/>
            <family val="2"/>
          </rPr>
          <t xml:space="preserve">Proponer las acciones para prevenir y mitigar la materialización del riesgo de acuerdo con la valoración del riesgo residual, indicando responsable y fechas de implantación </t>
        </r>
      </text>
    </comment>
    <comment ref="Y11" authorId="0" shapeId="0">
      <text>
        <r>
          <rPr>
            <sz val="12"/>
            <color indexed="81"/>
            <rFont val="Tahoma"/>
            <family val="2"/>
          </rPr>
          <t xml:space="preserve">Describir durante el periodo cómo se ha comportando el riesgo, si se han implementado los controles establecidos, si están documentados, etc. y si se requiere alguna acción adicional para continuar la gestión. En caso de que se haya materializado, indicar las acciones tomadas a partir del análisis de las causas que llevaron a su materialización.
</t>
        </r>
      </text>
    </comment>
    <comment ref="Z11" authorId="0" shapeId="0">
      <text>
        <r>
          <rPr>
            <sz val="9"/>
            <color indexed="81"/>
            <rFont val="Tahoma"/>
            <family val="2"/>
          </rPr>
          <t xml:space="preserve">Espacio para uso de la Control Interno. En este seguimiento se debe analizar la eficacia de los controles establecidos y las acciones propuestas adicionales y dar una conclusión al respecto </t>
        </r>
      </text>
    </comment>
    <comment ref="AA11" authorId="0" shapeId="0">
      <text>
        <r>
          <rPr>
            <sz val="10"/>
            <color indexed="81"/>
            <rFont val="Tahoma"/>
            <family val="2"/>
          </rPr>
          <t>Elegir de la lista desplegable</t>
        </r>
      </text>
    </comment>
    <comment ref="AB11" authorId="0" shapeId="0">
      <text>
        <r>
          <rPr>
            <sz val="12"/>
            <color indexed="81"/>
            <rFont val="Tahoma"/>
            <family val="2"/>
          </rPr>
          <t xml:space="preserve">Describir durante el periodo cómo se ha comportando el riesgo, si se han implementado los controles establecidos, si están documentados, etc. y si se requiere alguna acción adicional para continuar la gestión. En caso de que se haya materializado, indicar las acciones tomadas, analiza las causas que llevaron a su materialización.
</t>
        </r>
      </text>
    </comment>
    <comment ref="AC11" authorId="0" shapeId="0">
      <text>
        <r>
          <rPr>
            <sz val="9"/>
            <color indexed="81"/>
            <rFont val="Tahoma"/>
            <family val="2"/>
          </rPr>
          <t>Espacio para uso de la Control Interno.</t>
        </r>
      </text>
    </comment>
    <comment ref="AD11" authorId="0" shapeId="0">
      <text>
        <r>
          <rPr>
            <sz val="10"/>
            <color indexed="81"/>
            <rFont val="Tahoma"/>
            <family val="2"/>
          </rPr>
          <t>Elegir de la lista desplegable</t>
        </r>
      </text>
    </comment>
    <comment ref="AE11" authorId="0" shapeId="0">
      <text>
        <r>
          <rPr>
            <sz val="12"/>
            <color indexed="81"/>
            <rFont val="Tahoma"/>
            <family val="2"/>
          </rPr>
          <t xml:space="preserve">Describir durante el periodo cómo se ha comportando el riesgo, si se han implementado los controles establecidos, si están documentados, etc. y si se requiere alguna acción adicional para continuar la gestión. En caso de que se haya materializado, indicar las acciones tomadas, analiza las causas que llevaron a su materialización.
</t>
        </r>
      </text>
    </comment>
    <comment ref="AF11" authorId="0" shapeId="0">
      <text>
        <r>
          <rPr>
            <sz val="9"/>
            <color indexed="81"/>
            <rFont val="Tahoma"/>
            <family val="2"/>
          </rPr>
          <t>Espacio para uso de la Control Interno.</t>
        </r>
      </text>
    </comment>
    <comment ref="AG11" authorId="0" shapeId="0">
      <text>
        <r>
          <rPr>
            <sz val="10"/>
            <color indexed="81"/>
            <rFont val="Tahoma"/>
            <family val="2"/>
          </rPr>
          <t>Elegir de la lista desplegable</t>
        </r>
      </text>
    </comment>
  </commentList>
</comments>
</file>

<file path=xl/sharedStrings.xml><?xml version="1.0" encoding="utf-8"?>
<sst xmlns="http://schemas.openxmlformats.org/spreadsheetml/2006/main" count="1037" uniqueCount="579">
  <si>
    <t xml:space="preserve">PROCESO DE GERENCIA ESTRATÉGICA </t>
  </si>
  <si>
    <t>FORMATO MATRIZ DE RIESGOS POR PROCESO</t>
  </si>
  <si>
    <t>Matriz de riesgos DASCD</t>
  </si>
  <si>
    <t>CATEGORIA</t>
  </si>
  <si>
    <t>PUNTAJE</t>
  </si>
  <si>
    <t>DESCRIPCION</t>
  </si>
  <si>
    <t>Porcentaje sobre total de Casos</t>
  </si>
  <si>
    <t>Análisis del riesgo</t>
  </si>
  <si>
    <t>Valoración del riesgo</t>
  </si>
  <si>
    <t>Seleccione Probabilidad</t>
  </si>
  <si>
    <t>Riesgo Inherente</t>
  </si>
  <si>
    <t>Riesgo residual</t>
  </si>
  <si>
    <t>MUY IMPROBABLE</t>
  </si>
  <si>
    <t>Riesgo cuya probabilidad de ocurrencia es MUY IMPROBABLE, es decir, se tiene entre un valor del 0% y del 10% de seguridad que el riesgo se presente</t>
  </si>
  <si>
    <t>mayor que 70% - menor o igual que 100%</t>
  </si>
  <si>
    <t>AMBIENTAL</t>
  </si>
  <si>
    <t>Proceso/
Objetivo</t>
  </si>
  <si>
    <t>Causa</t>
  </si>
  <si>
    <t>Riesgo</t>
  </si>
  <si>
    <t>Consecuencia</t>
  </si>
  <si>
    <t>Tipo de riesgo</t>
  </si>
  <si>
    <t>Probabilidad</t>
  </si>
  <si>
    <t>Impacto</t>
  </si>
  <si>
    <t>Zona del riesgo</t>
  </si>
  <si>
    <t>Total</t>
  </si>
  <si>
    <t>IMPROBABLE</t>
  </si>
  <si>
    <t>Riesgo cuya probabilidad de ocurrencia es IMPROBABLE, es decir, se tiene entre un valor mayor al 11% y un 30% de seguridad que el riesgo se presente</t>
  </si>
  <si>
    <t>mayor que 30% - menor o igual que 70%</t>
  </si>
  <si>
    <t>DE CUMPLIMIENTO</t>
  </si>
  <si>
    <t>OPERATIVO</t>
  </si>
  <si>
    <t>Preventivo</t>
  </si>
  <si>
    <t>Parcialmente</t>
  </si>
  <si>
    <t>ESTRATÉGICO</t>
  </si>
  <si>
    <t xml:space="preserve">POSIBLE </t>
  </si>
  <si>
    <t>Riesgo cuya probabilidad de ocurrencia es MODERADO, es decir, se tiene entre un valor mayor al 31% y un 65% de seguridad que el riesgo se presente</t>
  </si>
  <si>
    <t>mayor que 10% - menor o igual que 30%</t>
  </si>
  <si>
    <t>PROBABLE</t>
  </si>
  <si>
    <t>Riesgo cuya probabilidad de ocurrencia es PROBABLE, es decir, se tiene entre un valor mayor al 66% y un 89% de seguridad que el riesgo se presente</t>
  </si>
  <si>
    <t>mayor que 3% - menor o igual que 10%</t>
  </si>
  <si>
    <t>CASI SEGURO</t>
  </si>
  <si>
    <t>Riesgo cuya probabilidad de ocurrencia es CASI CIERTO, es decir, se tiene entre un valor mayor al 90% y un 100% de seguridad que el riesgo se presente</t>
  </si>
  <si>
    <t>mayor que 0% - menor o igual que 3%</t>
  </si>
  <si>
    <t>Correctivo</t>
  </si>
  <si>
    <t>DE IMAGEN</t>
  </si>
  <si>
    <t>FINANCIERO</t>
  </si>
  <si>
    <t>CORRUPCIÓN</t>
  </si>
  <si>
    <t>TECNOLÓGICO</t>
  </si>
  <si>
    <t>Si</t>
  </si>
  <si>
    <t>No</t>
  </si>
  <si>
    <t>Posibilidades</t>
  </si>
  <si>
    <t>concat</t>
  </si>
  <si>
    <t>Calificación</t>
  </si>
  <si>
    <t>Bajo</t>
  </si>
  <si>
    <t>Moderado</t>
  </si>
  <si>
    <t>Alto</t>
  </si>
  <si>
    <t>Extremadamente alto</t>
  </si>
  <si>
    <t>ACEPTABLE: Asumir</t>
  </si>
  <si>
    <t>BAJO: Asumir</t>
  </si>
  <si>
    <t>MODERADO: Asumir y Revisar</t>
  </si>
  <si>
    <t>ALTO: Reducir, evitar, compartir o transferir</t>
  </si>
  <si>
    <t>EXTREMO: Reducir, evitar, compartir o transferir</t>
  </si>
  <si>
    <t>IDENTIFICACIÓN</t>
  </si>
  <si>
    <t>Zona de riesgo/Manejo</t>
  </si>
  <si>
    <t>Responsable del Proceso</t>
  </si>
  <si>
    <t>Código: E-GES-FM-007</t>
  </si>
  <si>
    <t>Versión: 7.0</t>
  </si>
  <si>
    <t>Vigencia desde: 30 Mayo de 2018</t>
  </si>
  <si>
    <t xml:space="preserve">AUTOCONTROL DEL PROCESO </t>
  </si>
  <si>
    <t>PERIODO 2 
( Mayo, junio, julio, agosto)</t>
  </si>
  <si>
    <t xml:space="preserve">PERIODO 1 
(Enero, febrero, marzo, abril)  </t>
  </si>
  <si>
    <t>PERIODO 3
 ( Septiembre, octubre, noviembre, diciembre)</t>
  </si>
  <si>
    <t xml:space="preserve">Si </t>
  </si>
  <si>
    <t xml:space="preserve">Materialización
Sí / No </t>
  </si>
  <si>
    <t xml:space="preserve">MACROPROCESO ESTRATÉGICO 
DIRECCIONAMIENTO INSTITUCIONAL </t>
  </si>
  <si>
    <t xml:space="preserve">Evaluación del control </t>
  </si>
  <si>
    <t>Está Documentado</t>
  </si>
  <si>
    <t>Es Aplicado</t>
  </si>
  <si>
    <t>Es Efectivo</t>
  </si>
  <si>
    <t xml:space="preserve"> Descripción del control Existente  </t>
  </si>
  <si>
    <t xml:space="preserve">Acciones preventivas para disminuir el riesgo </t>
  </si>
  <si>
    <t xml:space="preserve">Acción </t>
  </si>
  <si>
    <t xml:space="preserve">Clases de Riesgos: </t>
  </si>
  <si>
    <t xml:space="preserve">Para la identificación de los riesgos tenga en cuenta las siguientes definiciones: </t>
  </si>
  <si>
    <t xml:space="preserve">NOTA: </t>
  </si>
  <si>
    <t xml:space="preserve">En esta etapa se deben establecer las fuentes o factores de riesgo, los eventos o riesgos, sus causas y sus consecuencias. Para el análisis se pueden involucrar datos históricos, análisis teóricos, opiniones informadas y expertas y las necesidades de las partes
involucradas. 
Se realiza determinando las causas, fuentes del riesgo y los eventos con base en el análisis de contexto para la entidad y del proceso, que pueden afectar el logro de los objetivos. Es importante centrarse en los riesgos más significativos para la entidad relacionados con los objetivos de los procesos y los objetivos institucionales. Es importante observar que en el proceso de identificación del riesgo es posible establecer más de una causa como factor del riesgo a identificar.
Responda estas preguntas clave: 
¿QUÉ PUEDE SUCEDER?
¿CÓMO PUEDE SUCEDER?
¿CUÁNDO PUEDE SUCEDER?
¿QUÉ CONSECUENCIAS TENDRÍA SU MATERIALIZACIÓN?
Diligenciar las culumnas C,D,E,y F con el resultado de esta información </t>
  </si>
  <si>
    <t xml:space="preserve">Responsable de implementar la acción </t>
  </si>
  <si>
    <t xml:space="preserve">Fecha de inicio de implementación </t>
  </si>
  <si>
    <t xml:space="preserve">Fecha de final de implementación </t>
  </si>
  <si>
    <t>Evaluación</t>
  </si>
  <si>
    <t xml:space="preserve">EVALUACIÓN DEL CONTROL </t>
  </si>
  <si>
    <t xml:space="preserve">No </t>
  </si>
  <si>
    <t xml:space="preserve">Aplicado </t>
  </si>
  <si>
    <t>Eficaz</t>
  </si>
  <si>
    <t xml:space="preserve">Documentado </t>
  </si>
  <si>
    <t>0-50</t>
  </si>
  <si>
    <t xml:space="preserve">Entre </t>
  </si>
  <si>
    <t>51-75</t>
  </si>
  <si>
    <t>76-100</t>
  </si>
  <si>
    <t xml:space="preserve">RANGOS </t>
  </si>
  <si>
    <t xml:space="preserve">Calificación de los controles: </t>
  </si>
  <si>
    <t xml:space="preserve">Dependiendo de los controles, la probabilidad o el impacto pueden disminuir </t>
  </si>
  <si>
    <t xml:space="preserve"> 1. IDENTIFICACIÓN DEL RIESGO (Columnas de la A - F ). Ver numeral 6.2 de la Política de Gestión de Riesgos  E-GES-MA-002.</t>
  </si>
  <si>
    <t>2. VALORACIÓN DEL RIESGO   Ver numeral 6.3 y 6.4 de la Política de Gestión de Riesgos  E-GES-MA-002.</t>
  </si>
  <si>
    <t>3. MONITOREO Y REVISIÓN Ver numeral 6.5 y 6.6 de la Política de Gestión de Riesgos  E-GES-MA-002. (Columnas S - AF)</t>
  </si>
  <si>
    <t>Cada 4 meses el Proceso debe hacer seguimiento a la ejecución de estas acciones y efectividad de los controles frente a la materialización del riesgo</t>
  </si>
  <si>
    <t xml:space="preserve">Registrando el resultado de este seguimiento en las Columnas de Autocontrol para cada periodo. </t>
  </si>
  <si>
    <t>Las Columnas de Seguimiento de Control interno serán registradas por esta area durante los seguimientos que ellos deben realizar de igual manera cada 4 meses</t>
  </si>
  <si>
    <t xml:space="preserve">Así mismo cada 4 meses el proceso debe indicar si el riesgo se materializó durante ese periodo y las acciones tomadas en caso tal </t>
  </si>
  <si>
    <r>
      <t xml:space="preserve">La metodología detallada, está descrita en la Política de Gestión de Riesgos dispuesta en el proceso de Gerencia Estratégica.  </t>
    </r>
    <r>
      <rPr>
        <b/>
        <sz val="12"/>
        <color rgb="FF000000"/>
        <rFont val="Calibri"/>
        <family val="2"/>
      </rPr>
      <t>E-GES-MA-002</t>
    </r>
  </si>
  <si>
    <r>
      <rPr>
        <b/>
        <sz val="11"/>
        <color rgb="FF000000"/>
        <rFont val="Calibri"/>
        <family val="2"/>
      </rPr>
      <t>Riesgo:</t>
    </r>
    <r>
      <rPr>
        <sz val="11"/>
        <color theme="1"/>
        <rFont val="Calibri"/>
        <family val="2"/>
        <scheme val="minor"/>
      </rPr>
      <t xml:space="preserve"> Posibilidad de que suceda algún evento que tendrá un impacto sobre el cumplimiento de los objetivos. Se expresa en términos de probabilidad y consecuencias. 
</t>
    </r>
    <r>
      <rPr>
        <b/>
        <sz val="11"/>
        <color rgb="FF000000"/>
        <rFont val="Calibri"/>
        <family val="2"/>
      </rPr>
      <t>Riesgo Inherente:</t>
    </r>
    <r>
      <rPr>
        <sz val="11"/>
        <color theme="1"/>
        <rFont val="Calibri"/>
        <family val="2"/>
        <scheme val="minor"/>
      </rPr>
      <t xml:space="preserve"> Es aquel al que se enfrenta una entidad en ausencia de acciones de la dirección para modificar su probabilidad o impacto. 
</t>
    </r>
    <r>
      <rPr>
        <b/>
        <sz val="11"/>
        <color rgb="FF000000"/>
        <rFont val="Calibri"/>
        <family val="2"/>
      </rPr>
      <t>Riesgo Residual</t>
    </r>
    <r>
      <rPr>
        <sz val="11"/>
        <color theme="1"/>
        <rFont val="Calibri"/>
        <family val="2"/>
        <scheme val="minor"/>
      </rPr>
      <t xml:space="preserve">: Nivel de riesgo que permanece luego de tomar medidas de tratamiento del riesgo. 
El riesgo en su tendencia más común es valorado como una amenaza, en este sentido, los esfuerzos institucionales se dirigen a reducirlo, evitarlo, transferirlo o mitigarlo; sin embargo, el riesgo puede ser analizado como una oportunidad, lo cual implica que su gestión sea dirigida a maximizar los resultados que éstos generan.
</t>
    </r>
    <r>
      <rPr>
        <b/>
        <sz val="11"/>
        <color rgb="FF000000"/>
        <rFont val="Calibri"/>
        <family val="2"/>
      </rPr>
      <t>Riesgo de Corrupción:</t>
    </r>
    <r>
      <rPr>
        <sz val="11"/>
        <color theme="1"/>
        <rFont val="Calibri"/>
        <family val="2"/>
        <scheme val="minor"/>
      </rPr>
      <t xml:space="preserve"> La posibilidad de que por acción u omisión, mediante el uso indebido del poder, de los recursos o de la información, se lesionen los intereses de una entidad y en consecuencia del Estado, para la obtención de un beneficio particular”.</t>
    </r>
  </si>
  <si>
    <r>
      <t xml:space="preserve">El Riesgo está vinculado con todo el quehacer; se podría afirmar que no hay actividad que deje de incluir el riesgo como una posibilidad.
Los riesgos no son sólo de carácter económico o están únicamente relacionados con entidades financieras o con lo que se ha denominado riesgos profesionales; 
éstos hacen parte de cualquier gestión que se realice. Entre las clases de riesgos que pueden presentarse están 3: 
</t>
    </r>
    <r>
      <rPr>
        <b/>
        <sz val="11"/>
        <color rgb="FF000000"/>
        <rFont val="Calibri"/>
        <family val="2"/>
      </rPr>
      <t>Riesgo Estratégico:</t>
    </r>
    <r>
      <rPr>
        <sz val="11"/>
        <color theme="1"/>
        <rFont val="Calibri"/>
        <family val="2"/>
        <scheme val="minor"/>
      </rPr>
      <t xml:space="preserv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 
</t>
    </r>
    <r>
      <rPr>
        <b/>
        <sz val="11"/>
        <color rgb="FF000000"/>
        <rFont val="Calibri"/>
        <family val="2"/>
      </rPr>
      <t xml:space="preserve">Riesgos de Imagen: </t>
    </r>
    <r>
      <rPr>
        <sz val="11"/>
        <color theme="1"/>
        <rFont val="Calibri"/>
        <family val="2"/>
        <scheme val="minor"/>
      </rPr>
      <t xml:space="preserve">Están relacionados con la percepción y la confianza por parte de la ciudadanía hacia la institución.
</t>
    </r>
    <r>
      <rPr>
        <b/>
        <sz val="11"/>
        <color rgb="FF000000"/>
        <rFont val="Calibri"/>
        <family val="2"/>
      </rPr>
      <t>Riesgos Operativos</t>
    </r>
    <r>
      <rPr>
        <sz val="11"/>
        <color theme="1"/>
        <rFont val="Calibri"/>
        <family val="2"/>
        <scheme val="minor"/>
      </rPr>
      <t xml:space="preserve">: Comprenden riesgos provenientes del funcionamiento y operatividad de los sistemas de información institucional, 
de la definición de los procesos, de la estructura de la entidad, de la articulación entre dependencias.
</t>
    </r>
    <r>
      <rPr>
        <b/>
        <sz val="11"/>
        <color rgb="FF000000"/>
        <rFont val="Calibri"/>
        <family val="2"/>
      </rPr>
      <t>Riesgos Financieros:</t>
    </r>
    <r>
      <rPr>
        <sz val="11"/>
        <color theme="1"/>
        <rFont val="Calibri"/>
        <family val="2"/>
        <scheme val="minor"/>
      </rPr>
      <t xml:space="preserve"> Se relacionan con el manejo de los recursos de la entidad que incluyen la ejecución presupuestal, la elaboración de los estados financieros, 
los pagos, manejos de excedentes de tesorería y el manejo sobre los bienes. 
</t>
    </r>
    <r>
      <rPr>
        <b/>
        <sz val="11"/>
        <color rgb="FF000000"/>
        <rFont val="Calibri"/>
        <family val="2"/>
      </rPr>
      <t xml:space="preserve">Riesgos de Cumplimiento: </t>
    </r>
    <r>
      <rPr>
        <sz val="11"/>
        <color theme="1"/>
        <rFont val="Calibri"/>
        <family val="2"/>
        <scheme val="minor"/>
      </rPr>
      <t xml:space="preserve">Se asocian con la capacidad de la entidad para cumplir con los requisitos legales, contractuales, de ética pública y en general con su compromiso ante la comunidad.
</t>
    </r>
    <r>
      <rPr>
        <b/>
        <sz val="11"/>
        <color rgb="FF000000"/>
        <rFont val="Calibri"/>
        <family val="2"/>
      </rPr>
      <t xml:space="preserve">Riesgos de Tecnología: </t>
    </r>
    <r>
      <rPr>
        <sz val="11"/>
        <color theme="1"/>
        <rFont val="Calibri"/>
        <family val="2"/>
        <scheme val="minor"/>
      </rPr>
      <t xml:space="preserve">Están relacionados con la capacidad tecnológica de la Entidad para satisfacer sus necesidades actuales y futuras y el cumplimiento de la misión. 
</t>
    </r>
    <r>
      <rPr>
        <b/>
        <sz val="11"/>
        <color rgb="FF000000"/>
        <rFont val="Calibri"/>
        <family val="2"/>
      </rPr>
      <t>Riesgos de Corrupción:</t>
    </r>
    <r>
      <rPr>
        <sz val="11"/>
        <color theme="1"/>
        <rFont val="Calibri"/>
        <family val="2"/>
        <scheme val="minor"/>
      </rPr>
      <t xml:space="preserve"> Relacionados con acciones, omisiones, uso indebido del poder, de los recursos o de la información para la obtención de un beneficio particular o de un tercero.</t>
    </r>
  </si>
  <si>
    <r>
      <rPr>
        <b/>
        <sz val="11"/>
        <color rgb="FF000000"/>
        <rFont val="Calibri"/>
        <family val="2"/>
      </rPr>
      <t xml:space="preserve">ANÁLISIS DEL RIESGO:  Formato  Columnas G-J
</t>
    </r>
    <r>
      <rPr>
        <sz val="11"/>
        <color theme="1"/>
        <rFont val="Calibri"/>
        <family val="2"/>
        <scheme val="minor"/>
      </rPr>
      <t xml:space="preserve">Se busca establecer la probabilidad de ocurrencia del riesgo y sus consecuencias o impacto, con el fin de estimar la zona de riesgo inicial (RIESGO INHERENTE). en 3 pasos: 
</t>
    </r>
    <r>
      <rPr>
        <b/>
        <sz val="11"/>
        <color rgb="FF000000"/>
        <rFont val="Calibri"/>
        <family val="2"/>
      </rPr>
      <t xml:space="preserve">2.1 Determinar la probabilidad : </t>
    </r>
    <r>
      <rPr>
        <sz val="11"/>
        <color theme="1"/>
        <rFont val="Calibri"/>
        <family val="2"/>
        <scheme val="minor"/>
      </rPr>
      <t xml:space="preserve">Por PROBABILIDAD se entiende la posibilidad de ocurrencia del riesgo, ésta puede ser medida con criterios de Frecuencia o Factibilidad. Bajo el criterio de FRECUENCIA se analizan el # eventos en un periodo determinado, se trata de hechos que se han materializado o se cuenta con un historial de situaciones o eventos asociados al riesgo. 
</t>
    </r>
    <r>
      <rPr>
        <b/>
        <sz val="11"/>
        <color rgb="FF000000"/>
        <rFont val="Calibri"/>
        <family val="2"/>
      </rPr>
      <t xml:space="preserve">2.1 Determinar el impacto: </t>
    </r>
    <r>
      <rPr>
        <sz val="11"/>
        <color theme="1"/>
        <rFont val="Calibri"/>
        <family val="2"/>
        <scheme val="minor"/>
      </rPr>
      <t xml:space="preserve">Por IMPACTO se entienden las consecuencias que puede ocasionar a la organización la materialización del riesgo. Se tienen en cuenta las consecuencias potenciales establecidas en el paso 1 de Identificación del riesgo
</t>
    </r>
    <r>
      <rPr>
        <b/>
        <sz val="11"/>
        <color rgb="FF000000"/>
        <rFont val="Calibri"/>
        <family val="2"/>
      </rPr>
      <t xml:space="preserve">2.3 Estimar el nivel de riesgo incial "Casilla Zona de Riesgo": </t>
    </r>
    <r>
      <rPr>
        <sz val="11"/>
        <color theme="1"/>
        <rFont val="Calibri"/>
        <family val="2"/>
        <scheme val="minor"/>
      </rPr>
      <t xml:space="preserve">
</t>
    </r>
    <r>
      <rPr>
        <b/>
        <sz val="11"/>
        <color rgb="FF000000"/>
        <rFont val="Calibri"/>
        <family val="2"/>
      </rPr>
      <t xml:space="preserve">VALORACIÓN DEL RIESGO: Formato Columnas K-R
</t>
    </r>
    <r>
      <rPr>
        <sz val="11"/>
        <color theme="1"/>
        <rFont val="Calibri"/>
        <family val="2"/>
        <scheme val="minor"/>
      </rPr>
      <t xml:space="preserve">Se busca confrontar los resultados del análisis de riesgo inicial frente a los controles establecidos, con el fin de determinar la zona de riesgo final (RIESGO RESIDUAL). La valoración del riesgo requiere de una evaluación de los
controles existentes, lo cual implica:
</t>
    </r>
    <r>
      <rPr>
        <b/>
        <sz val="11"/>
        <color rgb="FF000000"/>
        <rFont val="Calibri"/>
        <family val="2"/>
      </rPr>
      <t xml:space="preserve">2.4 Determinar si los controles están documentados: </t>
    </r>
    <r>
      <rPr>
        <sz val="11"/>
        <color theme="1"/>
        <rFont val="Calibri"/>
        <family val="2"/>
        <scheme val="minor"/>
      </rPr>
      <t xml:space="preserve">de forma tal que es posible conocer cómo se lleva a cabo el control, quién es el responsable de su ejecución y cuál es la periodicidad para su ejecución, lo cual determinará las evidencias que van a respaldar la ejecución del mismo.
</t>
    </r>
    <r>
      <rPr>
        <b/>
        <sz val="11"/>
        <color rgb="FF000000"/>
        <rFont val="Calibri"/>
        <family val="2"/>
      </rPr>
      <t>2.5 Determinar si los controles se están aplicando en la actualidad:</t>
    </r>
    <r>
      <rPr>
        <sz val="11"/>
        <color theme="1"/>
        <rFont val="Calibri"/>
        <family val="2"/>
        <scheme val="minor"/>
      </rPr>
      <t xml:space="preserve"> validar que el control se aplica en la actualidad, es decir se implementa. 
</t>
    </r>
    <r>
      <rPr>
        <b/>
        <sz val="11"/>
        <color rgb="FF000000"/>
        <rFont val="Calibri"/>
        <family val="2"/>
      </rPr>
      <t xml:space="preserve">2.6 Determar la eficacia del control:  </t>
    </r>
    <r>
      <rPr>
        <sz val="11"/>
        <color theme="1"/>
        <rFont val="Calibri"/>
        <family val="2"/>
        <scheme val="minor"/>
      </rPr>
      <t xml:space="preserve">La eficacia se puede medir en terminos de que tanto se ha prevenido el riesgos gracias a su aplicación eficaz. 
Con esta valoracion se determina como el control disminuye la probabilidad y el impacto una vez implantadas las acciones para el manejo de los riesgos, la valoración después de controles se denomina RIESGO RESIDUAL, éste se define como aquel que permanece después que la dirección desarrolle sus respuestas a los riesgos. </t>
    </r>
  </si>
  <si>
    <t xml:space="preserve">BAJO: Aceptar </t>
  </si>
  <si>
    <t xml:space="preserve">MODERADO: Asumir y revisar </t>
  </si>
  <si>
    <t xml:space="preserve">ALTO: Reducir, evitar, compartir o transferir </t>
  </si>
  <si>
    <t xml:space="preserve">EXTREMADAMENTE ALTO: Reducir, evitar, compartir o transferir </t>
  </si>
  <si>
    <t xml:space="preserve">Proponer las acciones para prevenir y mitigar la materialización del riesgo de acuerdo con la valoración del riesgo residual, indicando responsble y fechas de implentación </t>
  </si>
  <si>
    <t xml:space="preserve">Registro de evidencia de implementación de la acción </t>
  </si>
  <si>
    <t>Se recomienda seguir con la actualización permanente del SIDEAP, a pesar de crear herramientas o funcionalidades para el cargue de información, deben ser continuas estas acciones.</t>
  </si>
  <si>
    <t>Incumplimiento en la ejecución de los planes de bienestar, capacitación y formación</t>
  </si>
  <si>
    <t xml:space="preserve">Jefe Oficina Asesora de Planeación  / Líder de Sistemas de Gestión </t>
  </si>
  <si>
    <t xml:space="preserve">Jefe Oficina Asesora de Planeación  / Líder de Gestión del Conocimiento </t>
  </si>
  <si>
    <t xml:space="preserve">Jefe Oficina TIC´s / Líder de Seguridad de la Información </t>
  </si>
  <si>
    <r>
      <rPr>
        <b/>
        <sz val="14"/>
        <color theme="1"/>
        <rFont val="Arial Narrow"/>
        <family val="2"/>
      </rPr>
      <t>Gestión de la Comunicación</t>
    </r>
    <r>
      <rPr>
        <sz val="14"/>
        <color theme="1"/>
        <rFont val="Arial Narrow"/>
        <family val="2"/>
      </rPr>
      <t>: Contribuir a la consolidación del reconocimiento en la opinión pública, del Departamento Administrativo del Servicio Civil Distrital, DASCD, divulgando e informando los logros de una entidad líder en la gestión integral del Talento Humano.</t>
    </r>
  </si>
  <si>
    <t>Pagos erróneos en la nómina de la entidad</t>
  </si>
  <si>
    <t>Sanciones disciplinarias
Procesos fiscales
Reprocesos en la gestión de la nómina de la entidad</t>
  </si>
  <si>
    <t>1. Formulación tardía del Plan Institucional de Talento Humano de la entidad
2. Falta de seguimiento y control de la ejecución de los contratos derivados del Plan Institucional de Talento Humano</t>
  </si>
  <si>
    <t>Retrasos en la ejecución del plan -Institucional de recursos humanos.</t>
  </si>
  <si>
    <t>1. Percepción negativa por parte de los funcionarios frente a la gestión del talento humano
2. Constitución de reservas presupuestales o pérdida de recursos.
3. Detrimento patrimonial</t>
  </si>
  <si>
    <t>1. Errores u omisiones en la revisión de documentos aportados por la persona a vincular para respaldar cumplimiento de requisitos (certificados de formación académica y laborales)</t>
  </si>
  <si>
    <t>Vinculación de personal sin el cumplimiento de requisitos</t>
  </si>
  <si>
    <t>1. Sanciones disciplinarias
2. Reprocesos administrativos
3. Personal sin conocimientos y/o experiencia para el desarrollo de las funciones del cargo</t>
  </si>
  <si>
    <t>Revisión de la nómina por parte de varios profesionales.</t>
  </si>
  <si>
    <t>Evaluación mensual a la ejecución del Plan Institucional de Talento Humano</t>
  </si>
  <si>
    <t>La nómina de la entidad es revisada por tres funcionarios de talento humano, por el Subdirector de Gestión Corporativa y por el funcionario asignado por la Dirección. Con relación al procedimiento de nómina, éste se encuentra en elaboración a través de una Guía de trámite de novedades de nómina y está programado para el primer semestre de 2018, según cronograma de la OAP</t>
  </si>
  <si>
    <t xml:space="preserve">Al momento de ingreso de un funcionario se diligencia el formato A-GTH-FM-001 como un control para el cumplimiento en la entrega de la documentación requerida.  Así mismo, se diligencia el Formato A-GTH-FM-002 donde se certifica el cumplimiento de requisitos del empleo. </t>
  </si>
  <si>
    <t xml:space="preserve">Karol León </t>
  </si>
  <si>
    <t xml:space="preserve">Mantener el control actual implementado </t>
  </si>
  <si>
    <t xml:space="preserve">Firmas de aprobación y revisión en la nómina </t>
  </si>
  <si>
    <t xml:space="preserve">Realizar las correcciones que correspondan cuando no se cumpla con la ejecución del Plan oportunamente </t>
  </si>
  <si>
    <t xml:space="preserve">Resultados de medición del indicador mensual, análisis y acciones propuestas para cuando no se cumple lo esperado </t>
  </si>
  <si>
    <t>Formatos A-GTH-FM-001 y A-GTH-FM-002</t>
  </si>
  <si>
    <t>Subdirector de Gestión Corporativa y Control Disciplinario / Líder de Gestión de recursos físicos y ambientales</t>
  </si>
  <si>
    <t xml:space="preserve">1. Equipos  computo, electrónicos, eléctricos conectados y encendidos sin necesidad. 2. Falta mantenimiento de las tuberías y grifos del agua. 3. Impresiones innecesarias. 5. Inexistencia de políticas ambientales y de la cultura de ahorro.   </t>
  </si>
  <si>
    <t>Incumplimiento del plan de respuesta a los riesgos ambientales</t>
  </si>
  <si>
    <t>1.Genera altos costos económicos. 2. Deterioro de la capa de ozono y efecto invernadero. 3. Incumplimiento normas ambientales nacionales y distritales.</t>
  </si>
  <si>
    <t>1. Capacitaciones para respuesta ante una emergencia ambiental
2. Mantener los kits de emergencia ambiental en cada una de las zonas en donde se pueda presentar esas emergencias (almacén, vehículos y archivo).
3. Simulacros de emergencias ambientales
4. Plan de Acción PIGA emergencias ambientales</t>
  </si>
  <si>
    <t>Capacitaciones programadas en el PIGA</t>
  </si>
  <si>
    <t>Inventario en SAE y SAI</t>
  </si>
  <si>
    <t>Continuar con las capacitaciones y formatos de asistencia, generando conciencia con el medio ambiente.</t>
  </si>
  <si>
    <t>Formatos asociados al proceso diligenciados</t>
  </si>
  <si>
    <t>*Deficiente Utilización del Manual Operativo de Presupuesto, libros presupuestales y Decreto de Liquidación del presupuesto desactualizados.
*Utilización  inadecuada de los rubros presupuestales que tienen el propósito de registrar los  hechos diferentes al realizado.
*Falta de competencia técnica presupuestal y/o de conocimientos del  personal encargado</t>
  </si>
  <si>
    <t xml:space="preserve">Subdirector de Gestión Corporativa y Control Disciplinario / Líder de Gestión Documentos </t>
  </si>
  <si>
    <t xml:space="preserve">Subdirector de Gestión Corporativa y Control Disciplinario / Líder de Contabilidad y Líder de Presupuesto  </t>
  </si>
  <si>
    <t>No realizar contrato alguno sin que se encuentre en el PAA.</t>
  </si>
  <si>
    <t xml:space="preserve">Imputación inadecuada  de rubros presupuestales en las ordenes de pago. </t>
  </si>
  <si>
    <t xml:space="preserve">1, Adopción inapropiada del marco normativo de la entidad para entidades de gobierno.
2. No producir información financiera con las características fundamentales de relevancia y representación fiel establecidas en el Régimen de Contabilidad Pública.
3. Aplicación inadecuada del Catálogo General de Cuentas para entidades de gobierno.
4. Registro inoportuno de hechos económicos
5. Registros de hechos económicos sin su respectivo soporte.
6. No contar con herramientas tendientes a la mejora contínua y de sostenibilidad de la información financiera </t>
  </si>
  <si>
    <t xml:space="preserve">Generación de reportes y estados financieros inconsistentes que no reflejen las características fundamentales de relevancia y representación fiel </t>
  </si>
  <si>
    <t xml:space="preserve">1. Toma de decisiones basada en información errada.    
2. Sanciones disciplinarias.               
3. Estados financieros, informes y reportes contables no confiables y/o no relevantes.  
      </t>
  </si>
  <si>
    <t xml:space="preserve">David Rozo Parra
Rubiela Ochoa Ávila
Camilo Jurado Saavedra
</t>
  </si>
  <si>
    <t xml:space="preserve">Herramienta en Excel diseñada e implementada </t>
  </si>
  <si>
    <t xml:space="preserve">Mantener los controles actuales y realizar el seguimiento y autocontrolo del proceso contable </t>
  </si>
  <si>
    <t>David Rozo Parra
Yasmin Gutierrez Leal
Camilo Jurado Saavedra</t>
  </si>
  <si>
    <t xml:space="preserve">*Actas de conciliación con los responsables de las áreas de gestión 
* Hojas de trabajo en Excel 
*Comprobantes y libros de contabilidad 
* Estados financieros y demás reportes contables </t>
  </si>
  <si>
    <t xml:space="preserve">1. Trámites dispendiosos dentro de la entidad. 
2. Vencimiento de términos legales al tramitar los recursos legales, demandas y demás actuaciones.
3. Falta de  recurso humano idóneo con experiencia en suspensión de procesos. 
4. Interpretación jurídica errónea.
5. Aplicación de normatividad no vigente.
6. Carencia de fundamentos legales y jurisprudenciales.
Conflicto de interés por parte de quienes ejecutan el proceso.
Mal uso del poder
Tráfico de influencias
Pérdida o alteración de información relacionada con los procesos judiciales de la entidad
</t>
  </si>
  <si>
    <t>No presentar las acciones judiciales dentro de los términos establecidos</t>
  </si>
  <si>
    <t>1. Prescripción de la acción fiscal. 
2. Acciones disciplinarias.
3. Sentencias desfavorables para la Entidad.
4.  Posible incidente de desacato para la entidad. 
5. Impacto negativo en la imagen institucional.
6. Impacto negativo sobre el cumplimiento de los objetivos de la entidad.
Tomar decisiones o posturas judiciales no apropiadas o acordes con los lineamientos legales y de la entidad
Sanciones legales en contra de la entidad</t>
  </si>
  <si>
    <t>1. Que se fundamente la actuación de la Entidad en preceptos con mala interpretación.
2. Indebida aplicación normativa vigente por parte de la Entidad.
3. Falta de recursos técnicos Jurídica para ejercer una Ajustar con Actos administrativos</t>
  </si>
  <si>
    <t>Generar actos administrativos y acciones legales bajo normatividad derogada y/o modificada.</t>
  </si>
  <si>
    <t>1. Prescripción de la acción fiscal,
2. Acciones disciplinarias
3. Sentencias desfavorables para la Entidad</t>
  </si>
  <si>
    <t>1. Ausencia de fundamentos jurídicos en la elaboración del acto, tanto en su parte motiva y resolutiva
2. Aplicabilidad de normatividad no vigente.</t>
  </si>
  <si>
    <t>Expedición del acto administrativo sin fundamentación jurídica, tanto en su parte resolutiva, como motiva</t>
  </si>
  <si>
    <t>1, Pérdida de la imagen Institucional.
2. Pérdidas económicas. 
3. Sanciones disciplinarias a las que haya lugar.</t>
  </si>
  <si>
    <t xml:space="preserve">Presentar informes ante el Comité de Conciliación del estado de las diferentes acciones judiciales o prejudiciales. 
Incluir las actuaciones de los procesos dentro del Aplicativo SIPROJ.
Almacenar la información de procesos judiciales en una carpeta compartida de fácil acceso pero no modificación para los miembros del proceso
</t>
  </si>
  <si>
    <t>Revisión permanente previa aprobación.  
Actualización y Socialización del Normograma</t>
  </si>
  <si>
    <t>Normograma actualizado en SIG</t>
  </si>
  <si>
    <t xml:space="preserve">JEFE OFICINA DE TICS / Líder de Gestión de Tics </t>
  </si>
  <si>
    <t>Registros de los soportes</t>
  </si>
  <si>
    <t>Contratos suscritos</t>
  </si>
  <si>
    <t>Backups</t>
  </si>
  <si>
    <t xml:space="preserve">Jefe de Control Interno / Líder del proceso de Control y Seguimiento </t>
  </si>
  <si>
    <t>Incumplimiento de los objetivos establecidos para los proyectos ejecutados por la entidad</t>
  </si>
  <si>
    <t>Que la Administración Distrital no considere el objeto del DASCD como un asunto estratégico para la gestión del Distrito</t>
  </si>
  <si>
    <t>1. Que otras entidades asuman funciones del Servicio Civil Distrital y por tanto se suprima la entidad.
2. Que no se le asignen recursos suficientes para desarrollar las actividades necesarias para fortalecer la gestión del talento humano en el Distrito</t>
  </si>
  <si>
    <t>Seguimiento al plan de comunicaciones</t>
  </si>
  <si>
    <t xml:space="preserve">1. Falta de conocimiento y entendimiento de los objetivos estratégicos de la Entidad por parte de los Directivos.  
2.Falta de claridad en la comunicación de los Objetivos Estratégicos por parte de la Alta Dirección hacia sus respectivos equipo de trabajo.
3. Falta de acompañamiento por parte de la Oficina Asesora de Planeación a las diferentes áreas en la formulación del Plan de Acción. </t>
  </si>
  <si>
    <t>1. Desarrollo de actividades que no apuntan al cumplimiento de los objetivos estratégicos y consumen recursos de la Entidad. 
2. No cumplimiento de los objetivos estratégicos. 
3. Desarticulación entre la operación y la misionalidad de la entidad</t>
  </si>
  <si>
    <t xml:space="preserve">1. Procedimiento actualizado 
2. Soportes de los planes de acción aprobados  y revisados </t>
  </si>
  <si>
    <t xml:space="preserve">1. Se cuenta con un procedimiento para la revisión de la Plataforma Gerencial E-GES-PR-001. 
2. Se cuenta con el procedimiento para formulación de proyectos de inversión  E-GES-PR-002
2. Se cuenta con el formato para la formulación del Plan de acción E-GES-FM-014.
3. Acompañamiento por parte de la Oficina Asesora de Planeación en la formulación de los Planes de Acción de todas las dependencias de la Entidad. 
4. Revisión y aprobación de los planes de acción por parte de la Dirección. 
</t>
  </si>
  <si>
    <t xml:space="preserve">1. Revisar y actualizar el procedimiento de Revisión de la Plataforma Gerencial. E-GES-PR-001. 
2. Revisar y actualizar el procedimiento para formulación de proyectos de inversión  E-GES-PR-002
3. Mantener los controles existentes 
</t>
  </si>
  <si>
    <t xml:space="preserve">1. Afectación en cuadro de mando del Distrito,. 
2. Demoras en la ejecución de los proyectos.
3. Castigos presupuestales por baja ejecución. 
4. Modificaciones en el alcance, cronograma, costos de los proyectos.
</t>
  </si>
  <si>
    <t xml:space="preserve">Jefe de la Oficina Asesora de Planeación
Profesional de Planeación </t>
  </si>
  <si>
    <t xml:space="preserve">1. Procedimiento actualizado 
2. Carpeta compartida actualizada con los cronogramas de los proyectos con los seguimientos realizados y evidencias.  </t>
  </si>
  <si>
    <t xml:space="preserve">Jefe de la Oficina Asesora de Planeación / Líder del Proceso de Gerencia Estratégica </t>
  </si>
  <si>
    <t>Deficiencias en el diseño e implementación del Sistema de Gestión de Calidad</t>
  </si>
  <si>
    <t xml:space="preserve">* Alto número de hallazgos resultantes de las auditorías al Sistema de Gestión de Calidad
* Procesos desarticulados con la estructura organizacional
* Documentación desactualizada y sin contribuir a la mejora de los procesos 
* Reprocesos </t>
  </si>
  <si>
    <t xml:space="preserve">Jefe de la Oficina Asesora de Planeación
Profesional de Planeación encargado de liderar el proyecto ISO  </t>
  </si>
  <si>
    <t xml:space="preserve">* Que el personal encargado de liderar el diseño del sistema no tenga las competencias necesarias 
* Que no se da la importancia necesaria por parte de la Alta Dirección.
* Por no contar con los recursos necesarios para la implementación
* Falta de compromiso de los responsables de los procesos. 
* Falta de capacitación y socialización de los requisitos aplicables. 
* Ejecución de auditorias internas que no agreguen valor </t>
  </si>
  <si>
    <t xml:space="preserve">Líder de Gestión Documental 
Auxiliar de Gestión Documental </t>
  </si>
  <si>
    <t>Manipulación de la información según perfil de función  y uso de ésta misma  para el favorecimiento de terceros o beneficio particular
Desaparición intencional de información</t>
  </si>
  <si>
    <t>Dificultad en el acceso y recuperación de los registros de la Entidad</t>
  </si>
  <si>
    <t xml:space="preserve">*Demoras en la recuperación de los registros 
* Registros que queda por fuera de las TRD </t>
  </si>
  <si>
    <t xml:space="preserve">TRD Actualizadas y aplicadas 
* Registros de capacitación y socializaciones 
* Procedimientos actualizados y socializados 
</t>
  </si>
  <si>
    <t xml:space="preserve">*Pérdida, suplantación, adulteración de documentos y expedientes en favor particular o de terceros 
*Sanciones disciplinarias
*Afectación en tiempos y eficiencia de la operación del proceso afectado
</t>
  </si>
  <si>
    <t>Pérdida o hurto de los bienes de la entidad.</t>
  </si>
  <si>
    <t xml:space="preserve">
1.Traslado de bienes sin las medidas de seguridad y/o conservación
2. Falta de control de inventarios.
3. Desorganización o descuido por parte de los funcionarios encargados de almacenar los bienes en la bodega o en las dependencias. 
</t>
  </si>
  <si>
    <t>*Procesos disciplinarios 
*Detrimento patrimonial de recursos públicos.</t>
  </si>
  <si>
    <t xml:space="preserve">Humberto Torres - Profesional Especializado SGC </t>
  </si>
  <si>
    <t>Demoras en el suministro de los bienes y servicios necesarios para el desarrollo de las actividades de la organización.</t>
  </si>
  <si>
    <t xml:space="preserve">1. Retrasos en el proceso contractual 
2. Demoras en entrega de los bienes y servicios por parte de los proveedores. </t>
  </si>
  <si>
    <t xml:space="preserve">*Afectación en la operación de los procesos de la Entidad.
*Insatisfacción del cliente interno
</t>
  </si>
  <si>
    <t xml:space="preserve">1. Planeación de las necesidades de bienes y servicios dentro del PAA.
2. Monitoreo permanente del cumplimiento del PAA. </t>
  </si>
  <si>
    <t xml:space="preserve">Mantener los controles actuales . </t>
  </si>
  <si>
    <t xml:space="preserve">Contratos de suministro de bienes y servicios </t>
  </si>
  <si>
    <t xml:space="preserve">Laura Gonzales - Profesional PIGA </t>
  </si>
  <si>
    <t>Registro de asistencia a las capacitaciones</t>
  </si>
  <si>
    <t>Se realiza la etapa contractual de cada uno de los proceso de contratación de bienes y servicios, se realiza ajustes  al plan anual de adquisiciones.</t>
  </si>
  <si>
    <t>Director del DASCD
Asesor de Dirección</t>
  </si>
  <si>
    <t>Conflicto de interés que atentan contra la ética de los auditores</t>
  </si>
  <si>
    <t>Utilizar de manera indebida información reservada o clasificada producto de una auditoría o que sea contraria a la ley, para beneficio propio o de un tercero</t>
  </si>
  <si>
    <t>* Pérdida de credibilidad en el proceso.
* Sanciones disciplinarias</t>
  </si>
  <si>
    <t>*Hacer seguimiento en las reuniones del área de control interno a los informes que deben presentarse y del seguimiento a las acciones del Plan de Mejoramiento.
* Presentar avances de los Planes en el Comité Institucional de Coordinación de Control Interno</t>
  </si>
  <si>
    <t>Jefe y profesionales de la OCI</t>
  </si>
  <si>
    <t>* Actas de reunión área.
* Actas Comité Institucional de Coordinación de Control Interno y papeles de trabajo de los respectivos seguimientos.</t>
  </si>
  <si>
    <t>Para el primer período se tenía planteado otro mapa de Riesgos. Sobre la evaluación realizada por la Oficina de Control Interno, se replantean los riesgos y las acciones.</t>
  </si>
  <si>
    <t>Operativizar el formato Compromiso Ético del auditor interno.</t>
  </si>
  <si>
    <t>Formato "Compromiso ético del Auditor Interno" (C-CYS-FM-009)</t>
  </si>
  <si>
    <t>*Elaboración de un cronograma con los informes que deben presentarse y los términos de presentación.
*Seguimiento en las reuniones del área de control interno a los informes que deben presentarse.
*Revisión permanente del portal web de la Contraloría de Bogotá, Contraloría General, DAFP y Secretaría General, sobre cambios en disposiciones normativas o generación de nuevas disposiciones.</t>
  </si>
  <si>
    <t>Divulgación de información inoportuna para conocimiento de usuarios y partes interesadas relacionada con planes, proyectos, programas, servicios, tramites y actividades de la entidad.</t>
  </si>
  <si>
    <t>Mantener los controles actuales y mantener actualizados el manual estratégico de comunicaciones y el procedimiento de publicaciones web</t>
  </si>
  <si>
    <t xml:space="preserve">Paola Suarez - Asesor de Comunicaciones </t>
  </si>
  <si>
    <t>Manual estratégico de comunicaciones cargado en el SIG
Se creó un Comité de Redacción que lo integran los líderes de todas las áreas donde se definen los temas a difundir por los diferentes canales con que cuenta el Departamento (Listado de asistencia, correo de convocatoria)</t>
  </si>
  <si>
    <t>Elaboración y aprobación de los instrumentos de auditoría (Específicamente el Código de Ética).</t>
  </si>
  <si>
    <t>TIPO DE CONTROL 
(Preventivo o Correctivo)</t>
  </si>
  <si>
    <t xml:space="preserve">TIPO DE CONTROL </t>
  </si>
  <si>
    <t>1. Personal no idóneo ejecutando las actividades del proceso.
2. Desactualización en cuanto a los temas técnicos y normativos pertinentes.
3. Falta de rigurosidad en la selección de personal.
4. Carencia de guías orientadoras y procedimientos que orienten la acción.</t>
  </si>
  <si>
    <t xml:space="preserve">* Normograma del proceso actualizado 
* Soporte de asistencia a eventos </t>
  </si>
  <si>
    <r>
      <rPr>
        <b/>
        <sz val="14"/>
        <color theme="1"/>
        <rFont val="Arial Narrow"/>
        <family val="2"/>
      </rPr>
      <t>Gestión del conocimiento</t>
    </r>
    <r>
      <rPr>
        <sz val="14"/>
        <color theme="1"/>
        <rFont val="Arial Narrow"/>
        <family val="2"/>
      </rPr>
      <t>: Recopilar y procesar información relacionada con la Gestión Integral del Talento Humano  generando informes, estudios e investigaciones para ponerlos a disposición del publico,  conservar la memoria institucional y soportar la toma de decisiones</t>
    </r>
  </si>
  <si>
    <t>Adjudicación de contratos viciada
Responsabilidad disciplinaria, penal y fiscal.</t>
  </si>
  <si>
    <t xml:space="preserve">2- Modificación injustificada del Plan Anual de Adquisiciones.
</t>
  </si>
  <si>
    <t>Detrimento patrimonial.
Castigos presupuestales 
Sanciones legales
Mala utilización de los recursos asignados a la entidad.</t>
  </si>
  <si>
    <t>Intereses particulares de terceros o de quienes ejecutan el proceso de contratación generados por el ofrecimiento/recepción de beneficios económicos o de algún otro tipo.</t>
  </si>
  <si>
    <t>3- Celebración de contratos sin la aplicación adecuada de cada una de las modalidades de contratación definidas en la normatividad vigente</t>
  </si>
  <si>
    <t>Sanciones disciplinarias por incumplimiento de la norma.
Incumplimiento de la normatividad y ley de contratación generando la aplicación de las sanciones a que haya lugar.
Direccionamiento indebido de la contratación.</t>
  </si>
  <si>
    <t>4- Restringir la participación de los interesados en los procesos de contratación</t>
  </si>
  <si>
    <t>Adjudicación de contratos a contratistas no idóneos.
Responsabilidad disciplinaria, fiscal y penal.
Nulidad del proceso.</t>
  </si>
  <si>
    <t>Omisión de información como inhabilidades, incumplimiento de requisitos de los proponentes, con el fin de  favorecer los intereses personales</t>
  </si>
  <si>
    <t>No realizar contrato alguno sin que se encuentre en el PAA,.</t>
  </si>
  <si>
    <t>Consignar fundamentos de la modalidad de la contratación en los estudios previos.</t>
  </si>
  <si>
    <t>Se cuenta con un formato de tips de supervisión, 
Plantear las funciones de los supervisores en el manual de contratación.
Entrega con al Designación de supervisión el formato de Buenas Practicas en materia de Supervisión Contractual .</t>
  </si>
  <si>
    <t>1. Formato de tips de supervisión, 
2. Formato de Buenas Practicas en materia de Supervisión Contractual  entregado a los Supervisores.
3, Manual de Contratación.</t>
  </si>
  <si>
    <r>
      <rPr>
        <b/>
        <sz val="14"/>
        <color theme="1"/>
        <rFont val="Arial Narrow"/>
        <family val="2"/>
      </rPr>
      <t xml:space="preserve">Atención al ciudadano: </t>
    </r>
    <r>
      <rPr>
        <sz val="14"/>
        <rFont val="Arial Narrow"/>
        <family val="2"/>
      </rPr>
      <t>Gestionar actividades de atención, orientación, y seguimiento a los requerimientos de los usuarios a través de los diferentes canales de comunicación con los criterios de claridad, coherencia, calidez, y oportunidad encaminadas a lograr la satisfacción del ciudadano.".</t>
    </r>
  </si>
  <si>
    <t>1.Desactualizaciones de versiones de programas informáticos
2.Obsolescencia y/o daño en los equipos
3.Manejo inadecuado y/u operación incorrecta por parte de los usuarios y técnicos
4.Falta de contratos o deficiencias en la ejecución de mantenimiento preventivos y correctivos
5.No renovar a tiempo las licencias o soporte
6.Deficiencia de talento humano(Falta personal y/o competencias)</t>
  </si>
  <si>
    <t>Fallas en la operación de la plataforma tecnológica (hardware y/o en el software Base)</t>
  </si>
  <si>
    <t>1. Alteración de la operación
2. Demora en los procesos
3. Deterioro de la imagen de la entidad
4. Indisponibilidad de los servicios TI</t>
  </si>
  <si>
    <t>Indisponibilidad en las telecomunicaciones (canal internet)</t>
  </si>
  <si>
    <t>1. Retrasos en la operación de la entidad. 
2. Indisponibilidad de los servicios TI
3. Afectación a la imagen de la entidad.
4. Demora en los procesos</t>
  </si>
  <si>
    <t>Sistemas de información desarrollados o adquiridos puestos en producción, que no cumplen con las necesidades del negocio</t>
  </si>
  <si>
    <t>1. Reproceso
2. Falta de oportunidad en la entrega de servicios
3. Detrimento patrimonial</t>
  </si>
  <si>
    <t>1. Supervisión del contrato con el proveedor del servicio.
2. Monitorear el funcionamiento de las redes de voz, datos y equipos.
3. Implementar, ajustar topologías a la red de voz y datos</t>
  </si>
  <si>
    <t xml:space="preserve">Jefe Oficina TIC </t>
  </si>
  <si>
    <t xml:space="preserve">Profesionales de la Oficina de TICS </t>
  </si>
  <si>
    <t>Acceso no autorizado a los activos de información</t>
  </si>
  <si>
    <t xml:space="preserve">1. Fuga de información 
2. Favorecimiento a terceros
3. Pérdida de integridad en la información
4. Investigación disciplinaria por incumplimiento de las políticas de seguridad de la información
</t>
  </si>
  <si>
    <t>Uso indebido o inadecuado de la información que de la entidad</t>
  </si>
  <si>
    <t>Descarga, instalación y/o uso de software no autorizado</t>
  </si>
  <si>
    <t>1. Multas y/o sanciones por uso ilegal de software
2. Perdida o alteración de la información de la entidad
3. Ataques informáticos
4. Indisponibilidad en los servicios TI</t>
  </si>
  <si>
    <t xml:space="preserve">SEGURIDAD DE LA INFORMACIÓN </t>
  </si>
  <si>
    <t>1. Restricción en el uso de dispositivos USB
2. Clasificación de la información
3. Definición de perfiles de acceso a la información
4. Tablas de retención documental.
5. Herramientas tecnológicas que permitan la trazabilidad</t>
  </si>
  <si>
    <t>Adquirir herramientas de monitoreo que mejoren la acciones que se llevan a cabo hoy en día</t>
  </si>
  <si>
    <t xml:space="preserve">Planes de bienestar y capacitación no acordes con las necesidades y expectativas de los servidores y con los objetivos del plan de desarrollo vigente. </t>
  </si>
  <si>
    <t xml:space="preserve">Se aplicaron los controles para la planeación de los planes 2018 que se encuentran en ejecución, se ha venido ejecutando los planes y aplicando encuestas de satisfacción que evidencian que se ha cumplido hasta ahora con las necesidades y expectativas de los servidores y así mismo están alineados al plan de desarrollo. A partir del mes de agosto se inicia la implementación de las acciones propuestas. </t>
  </si>
  <si>
    <t xml:space="preserve">a. Pérdida en la credibilidad de la Entidad.
b. Descontento entre los servidores del Distrito.
c. Incumplimiento en el objetivo del proceso
d. duplicidad de actividades entre el DASCD y las Entidades.  
</t>
  </si>
  <si>
    <t>31/12/2018
31/01/2019</t>
  </si>
  <si>
    <t xml:space="preserve">* Encuestas aplicadas y analizadas 
* Modelo Pedagógico elaborado. 
* Circular con los planes emitida y comunicada a las Entidades. </t>
  </si>
  <si>
    <t xml:space="preserve">* Reporte de indicadores 
* Contratos con proveedores 
* Seguimiento a cronogramas de los planes de acción relacionados con la ejecución de los planes
* Soportes de divulgación de los eventos </t>
  </si>
  <si>
    <t xml:space="preserve">RIESGO INHERENTE </t>
  </si>
  <si>
    <t xml:space="preserve">Extremadamente alto </t>
  </si>
  <si>
    <t xml:space="preserve">Alto </t>
  </si>
  <si>
    <t xml:space="preserve">Moderado </t>
  </si>
  <si>
    <t xml:space="preserve">RIESGO RESIDUAL </t>
  </si>
  <si>
    <r>
      <t xml:space="preserve">1. La entidad cuenta con el plan estratégico  y el plan de acción para la vigencia 2018, avalados por la Alta Dirección. 
La Directora ha asistido en este periodo a </t>
    </r>
    <r>
      <rPr>
        <sz val="10"/>
        <color theme="1"/>
        <rFont val="Arial Narrow"/>
        <family val="2"/>
      </rPr>
      <t xml:space="preserve"> consejo de gobierno y comités sectoriales 
2. Se ha venido ejecutando el plan de comunicaciones por parte del proceso de comunicaciones, con actividades encaminadas a posicionar la entidad en medios como redes sociales, las evidencias se encuentran en el cronograma del proyecto que se maneja desde la oficina de comunicaciones </t>
    </r>
  </si>
  <si>
    <t xml:space="preserve">Tráfico de influencias, para favorecer al demandante.
</t>
  </si>
  <si>
    <t xml:space="preserve">2- Emitir conceptos que favorezcan al peticionario </t>
  </si>
  <si>
    <t>Tomar decisiones o posturas judiciales no apropiadas o acordes con los lineamientos legales y de la entidad
Sanciones legales en contra de la entidad 
Condenas en contra de la entidad.</t>
  </si>
  <si>
    <t xml:space="preserve">Puntos de Control 
Cumplimiento a procesos y procedimientos </t>
  </si>
  <si>
    <t>Representar y resolver los asuntos relacionados con la defensa judicial del DASDC.</t>
  </si>
  <si>
    <t>Abogados de la Dependencia designados</t>
  </si>
  <si>
    <t>Asesorar asuntos jurídicos de competencia del DASCD de conformidad  con la normatividad vigente, a las entidades del Distrito Capital.</t>
  </si>
  <si>
    <t>Subdirector (a) 
y Profesionales designados</t>
  </si>
  <si>
    <t>* Líder de Desempeño - Liliana Cárdenas</t>
  </si>
  <si>
    <t>Cumplimiento a las políticas de seguridad de la información y al procedimiento de control de acceso a los activos de información</t>
  </si>
  <si>
    <t>Formatos diligenciados</t>
  </si>
  <si>
    <t>funcionarios OTIC</t>
  </si>
  <si>
    <t>logs de backups</t>
  </si>
  <si>
    <t>Monitorear constantemente los equipos de computo validando que solo se tiene instalado software corporativo</t>
  </si>
  <si>
    <t>logs de monitoreo</t>
  </si>
  <si>
    <t xml:space="preserve">Plan de manejo/ Monitoreo y revisión de la Eficacia </t>
  </si>
  <si>
    <t xml:space="preserve">SEGUIMIENTO A LA EFICACIA DE LOS CONTROLES - CONTROL INTERNO </t>
  </si>
  <si>
    <t>DESCRIPCIÓN DEL CONTROL</t>
  </si>
  <si>
    <t xml:space="preserve">CONTEXTO </t>
  </si>
  <si>
    <t xml:space="preserve">CONTEXTO INTERNO </t>
  </si>
  <si>
    <t xml:space="preserve">CONTEXTO EXTERNO </t>
  </si>
  <si>
    <t>PARTES INTERESADAS</t>
  </si>
  <si>
    <t>CONTEXTO</t>
  </si>
  <si>
    <t xml:space="preserve">ANALISIS DE PROCESO </t>
  </si>
  <si>
    <t xml:space="preserve">Limitación de la entidad en el cumplimiento de su misionalidad </t>
  </si>
  <si>
    <t xml:space="preserve">1. IDENTIFICACIÓN DE NUEVAS OPORTUNIDADES </t>
  </si>
  <si>
    <t xml:space="preserve">ACCIONES PARA ABORDAR LAS OPORTUNIDADES </t>
  </si>
  <si>
    <t xml:space="preserve">SEGUIMIENTO </t>
  </si>
  <si>
    <t xml:space="preserve">PROCESO </t>
  </si>
  <si>
    <t xml:space="preserve">NUEVAS OPORTUNIDADES </t>
  </si>
  <si>
    <t xml:space="preserve">PARTE INTERESADA QUE SE PUEDE BENEFICIAR </t>
  </si>
  <si>
    <t xml:space="preserve">VIABILIDAD </t>
  </si>
  <si>
    <t xml:space="preserve">DESCRIPCIÓN DE ACCIONES </t>
  </si>
  <si>
    <t xml:space="preserve">RESPONSABLE DE LAS ACCIONES </t>
  </si>
  <si>
    <t>FECHAS</t>
  </si>
  <si>
    <t>Tipo de Control</t>
  </si>
  <si>
    <t>Naturaleza del Control</t>
  </si>
  <si>
    <t>Frecuencia del Control</t>
  </si>
  <si>
    <t>Documentación del Control</t>
  </si>
  <si>
    <t xml:space="preserve">ESTADO </t>
  </si>
  <si>
    <t xml:space="preserve">OBSERVACIONES </t>
  </si>
  <si>
    <t xml:space="preserve">INICIAL </t>
  </si>
  <si>
    <t xml:space="preserve">FINAL </t>
  </si>
  <si>
    <t>Periodicidad</t>
  </si>
  <si>
    <t xml:space="preserve">En proceso </t>
  </si>
  <si>
    <t xml:space="preserve">Gestión del Talenho Humano </t>
  </si>
  <si>
    <t xml:space="preserve">Externo </t>
  </si>
  <si>
    <t xml:space="preserve">Es viable </t>
  </si>
  <si>
    <t>Gestión de TICS</t>
  </si>
  <si>
    <t xml:space="preserve">Estructurar el proceso de Seguridad de la Información </t>
  </si>
  <si>
    <t xml:space="preserve">Procesos Misionales </t>
  </si>
  <si>
    <t xml:space="preserve">Gestionar la promoción  de concursos para proveer empleo público </t>
  </si>
  <si>
    <t xml:space="preserve">Gerencia Estratégica </t>
  </si>
  <si>
    <t>Ver proyecto de formulación e implementación de la politica publica de gestión integral del talento humano de la SGBDCH</t>
  </si>
  <si>
    <t xml:space="preserve">DASCD Alta Dirección </t>
  </si>
  <si>
    <t>Ver cronograma del proyecto Modelo de seguridad y privacidad de la información</t>
  </si>
  <si>
    <t xml:space="preserve">No iniciado </t>
  </si>
  <si>
    <t xml:space="preserve">Oficina de Tics </t>
  </si>
  <si>
    <t>Asesor del despacho</t>
  </si>
  <si>
    <t xml:space="preserve">Ver cronograma del proyecto GESTIÓN DEL MÉRITO Y LA CARRERA ADMINISTRATIVA </t>
  </si>
  <si>
    <t>Ver proyecto Implementación Modelo Integrado de Planeación y Gestión-MIPG FASE 1</t>
  </si>
  <si>
    <t>Implementar el Modelo Integrado de Planeación y Gestión MIPG integrado a los sistemas de gestión de la Entidad actuales</t>
  </si>
  <si>
    <t xml:space="preserve">Ver proyecto: FORTALECER EL SISTEMA DE INFORMACIÒN IDISTRIAL DEL EMPLEO Y LA ADMINISTRACIÒN PÙBLICA </t>
  </si>
  <si>
    <t>Ver seguimientos en los cronogramas</t>
  </si>
  <si>
    <t xml:space="preserve">Sistemas de Gestión y Todos los procesos </t>
  </si>
  <si>
    <t>Mejorar la plataforma de indicadores para la medición del desempeño de los procesos</t>
  </si>
  <si>
    <t xml:space="preserve">Interno </t>
  </si>
  <si>
    <t xml:space="preserve">Ver proyectos transversales de todas las áreas donde se inlcuye actividad de revisión de indicadores </t>
  </si>
  <si>
    <t xml:space="preserve">OAP y Todas las áreas </t>
  </si>
  <si>
    <t>Subdirección técnico jurídica
Oficina de TIC´S
Oficina Asesora de planeación</t>
  </si>
  <si>
    <t>Se incluye en agosto, luego del ajuste en el análisis de contexto externo, se realiza seguimiento en el segundo cuatrimestre</t>
  </si>
  <si>
    <t>Se incluye en la matriz en julio del 2018 por que se crea el nuevo proceso, se realiza el seguimiento en el segundo cuatrimestre</t>
  </si>
  <si>
    <t xml:space="preserve">El proceso de creó en Mayo, por lo cual a partir del segundo semestre se empieza a realizar el seguimiento </t>
  </si>
  <si>
    <t xml:space="preserve">Se evidencia que se han implementado los controles establecidos, así como las acciones propuestas adicionales para mitigar el riesgos, el riesgo durante este periodo no se ha materializado por lo tanto se considera que los controles han sido eficaces. Se recomienda seguir con las actualizaciones de temas para difundir en los canales que el DASCD posee como instrumento de publicación  </t>
  </si>
  <si>
    <t xml:space="preserve">Este riesgo se ajustó en el mes de junio por lo tanto se realiza el seguimiento durante el segundo cuatrimestre </t>
  </si>
  <si>
    <t>Se evidenció que se mantienen implementados los controles para prevenir la materialización del riesgo, durante este periodo no se ha materializado el riesgo, con lo cual se puede concluir que están siendo eficaces. se recomienda continuar con la aplicación de los mismos y las acciones para dar cumplimiento a las circulares 07 y 08 de 2018 emitidas por el DASCD, con los temas de Capacitación y Bienestar.</t>
  </si>
  <si>
    <t xml:space="preserve">Líder de nómina </t>
  </si>
  <si>
    <t>Se evidencia que se implementan los controles en los procesos de selección lo cual ha permitido que el riesgo no se materialice y que estos controles son eficaces, por lo tanto se recomienda continuar con el control de ingreso de personal de acuerdo a los formatos adoptados por el DASCD.</t>
  </si>
  <si>
    <t>1. Registro de bienes en el sistema.
2. Tomas físicas de inventario. (Acta de inventario) -3. Monitoreo con sistemas de seguridad y servicio de vigilancia. 4.Diligenciamiento comprobante de movimientos
de almacén. (Comprobante de movimiento)
5. Pólizas de seguro.</t>
  </si>
  <si>
    <t xml:space="preserve">Mantener los controles actuales </t>
  </si>
  <si>
    <t>Se evidencia la implementación de los controles establecidos y que durante este periodo no se ha materializado el riesgo, lo cual indica que los controles están siendo eficaces se recomienda dar continuidad al registro de inventarios y aplicación a los módulos del sistema SICAPITAL</t>
  </si>
  <si>
    <r>
      <t>1- Estudios previos direccionados a favor de un contratista</t>
    </r>
    <r>
      <rPr>
        <sz val="10"/>
        <color rgb="FFFF0000"/>
        <rFont val="Arial Narrow"/>
        <family val="2"/>
      </rPr>
      <t xml:space="preserve">, </t>
    </r>
    <r>
      <rPr>
        <sz val="10"/>
        <rFont val="Arial Narrow"/>
        <family val="2"/>
      </rPr>
      <t>por el personal interesado en el futuro proceso de contratación (Estableciendo necesidades inexistentes,  especificaciones que benefician a una firma en particular, entre otros)</t>
    </r>
  </si>
  <si>
    <t xml:space="preserve">Seguir evidenciando y actualizando mediante actas del Comité de Contratación, los cambios del presupuesto y lo correspondiente a contratación del DASCD, hasta ahora el riesgo no se ha materializado por lo tanto las acciones están siendo eficaces </t>
  </si>
  <si>
    <t>Rotación de contratistas 
Demandas  a la Entidad por parte de los contratistas 
Sanciones disciplinarias pertinentes</t>
  </si>
  <si>
    <t xml:space="preserve">No desarrollar la interventoría o supervisión de contratos adecuadamente y de acuerdo con las normas vigentes por negligencia y abuso de poder </t>
  </si>
  <si>
    <t>Hasta ahora los controles han sido eficaces y no se ha materializado el riesgo, se recomienda seguir haciendo control sobre los antecedentes de las personas contratantes con el DASCD.</t>
  </si>
  <si>
    <t xml:space="preserve">Este riesgo se identifica en junio, por lo tanto se realiza seguimiento en el segundo cuatrimestre del año </t>
  </si>
  <si>
    <t xml:space="preserve">Mantener actualizado el Normograma
</t>
  </si>
  <si>
    <t xml:space="preserve">Líder del proceso </t>
  </si>
  <si>
    <t>Los controles han sido eficaces, se evidencia su implementación y el riesgo no se ha materializado, se recomienda continuar presentando los informes en los términos de Ley y el Plan anual de auditorias.</t>
  </si>
  <si>
    <t>Se ajusta en junio de 2018,s e realiza seguimiento en el segundo cuatrimestre</t>
  </si>
  <si>
    <t xml:space="preserve">Externo y partes interesadas </t>
  </si>
  <si>
    <t xml:space="preserve">Partes Interesadas </t>
  </si>
  <si>
    <t xml:space="preserve">1. Fallas en el proceso de selección del proveedor 
2. Falta de control y seguimiento al proveedor y/o contratista </t>
  </si>
  <si>
    <t xml:space="preserve">Retrasos en las actividades de la Entidad 
Sanciones, Multas, aplicación de pólizas
</t>
  </si>
  <si>
    <t xml:space="preserve">Evidencias de los controles aplicados a los proveedores y contratistas </t>
  </si>
  <si>
    <t>Servidores del DASCD y contratistas</t>
  </si>
  <si>
    <t xml:space="preserve">1. Realizar una reunión con comunicaciones para generar una campaña de divulgación y refuerzo de conocimento de la plataforma estratégica 
2. Implementar campaña
3.Evaluar resultados </t>
  </si>
  <si>
    <t xml:space="preserve">Jefe OAP y Asesor de Comunicaciones </t>
  </si>
  <si>
    <t xml:space="preserve">Gestión de la Comunicación </t>
  </si>
  <si>
    <t xml:space="preserve">Reforzar la divulgación de la plataforma estratégica </t>
  </si>
  <si>
    <t xml:space="preserve">Reforzar la comunicación interna de la Entidad y medios de comunicación </t>
  </si>
  <si>
    <t xml:space="preserve">Asesor de comunicaciones </t>
  </si>
  <si>
    <t xml:space="preserve">Ver cronograma del proyecto </t>
  </si>
  <si>
    <t xml:space="preserve">La Entidad en general </t>
  </si>
  <si>
    <t xml:space="preserve">1. Diseñar plan de transferencia de conocimiento para cambios de puesto, ingresos nuevos, retiros de personal y prepensionados 
2. Implementar plan 
3. Realizar seguimiento al plan
4. Evaluar resultados </t>
  </si>
  <si>
    <t>Subdirector de GCCD, Profesionales de Talento Humano, Alta Direccíon</t>
  </si>
  <si>
    <t xml:space="preserve">Desarrollar mecanismos de transferencia de conocimientos que permitan minimizar el impacto de la rotación del personal y del retiro de las personas cercanas a la edad de pensión </t>
  </si>
  <si>
    <t xml:space="preserve">Gestión del Talento Humano </t>
  </si>
  <si>
    <t>Concretar la fomulación e iniciar la implementación de la política pública para la gestión integral del Talento Humano</t>
  </si>
  <si>
    <t>Jefe OAP
Todos los responsables de áreas</t>
  </si>
  <si>
    <t xml:space="preserve">Director 
Subdirectores Misionales
Jefe OAP
</t>
  </si>
  <si>
    <t>Desarrollar instrumentos que faciliten la gestión de talento humano</t>
  </si>
  <si>
    <t>Interno / Partes Interesadas</t>
  </si>
  <si>
    <t xml:space="preserve">Director 
Subdirectores Misionales
</t>
  </si>
  <si>
    <t>Ver cronograma de los proyectos:  ACTUALIZACIÓN Y PUBLICACIÓN DE LA GUÍA DE MODERNIZACIÓN DE ENTIDADES PÚBLICAS ACTUALIZACIÓN Y PUBLICACIÓN DE LA GUÍA PARA LA ELABORACIÓN Y ACTUALIZACIÓN DEL MANUAL DE FUNCIONES
ACTUALIZACIÓN Y PÚBLICACIÓN DEL LIBRO ADMINISTRACIÓN DE PERSONAL EN EL DISTRITO CAPITAL (LIBRO AZUL)
FORMULACIÓN Y ANÁLISIS DE LOS PIC DISTRITALES
ORTALECIMIENTO SIDEAP</t>
  </si>
  <si>
    <t xml:space="preserve">Explorar alterntivas para generar actividades de bienestar y gestión de conocimiento dentro del marco legal </t>
  </si>
  <si>
    <t>Realizar alizanzas estratégicas para dar cobertura a contratistas dentro del marco legal, ver cronograma de avance del proyecto de aliianzas estratégicas</t>
  </si>
  <si>
    <t>Fortalecimiento organizacional mediante ampliacion de planta de empleos permanentes</t>
  </si>
  <si>
    <t xml:space="preserve">Servidores del DASCD </t>
  </si>
  <si>
    <t>Ver cronograma de los proyectos:  Rediseño Institucional y provisión de empleos planta</t>
  </si>
  <si>
    <t>Desarrollar estrategia de rendición de cuentas y de participación ciudadana</t>
  </si>
  <si>
    <t>Externo / Partes Interesadas</t>
  </si>
  <si>
    <t>Gerencia Estratégica y Todos los procesos</t>
  </si>
  <si>
    <t>Ciudadanía en General</t>
  </si>
  <si>
    <t>Ver Estrategias y sus respectivos planes</t>
  </si>
  <si>
    <t>Jefe Planeación y todas las dependencias</t>
  </si>
  <si>
    <t>Ver seguimiento a estrategias</t>
  </si>
  <si>
    <t xml:space="preserve">Servidores Públicos
DAFP
Secretaría General
Sindicatos
Jefes de Talento Humano
</t>
  </si>
  <si>
    <t>Entidad DASCD 
Entidades Distritalesz</t>
  </si>
  <si>
    <t>Servidores Públicos  Ciudadanía 
CNSC</t>
  </si>
  <si>
    <t xml:space="preserve">Entidades del Distrito
DAFP
Secretaría General </t>
  </si>
  <si>
    <t xml:space="preserve">Fortalecer el desarrollo del SIDEAP </t>
  </si>
  <si>
    <t>Contratistas 
Proveedores del DASCD</t>
  </si>
  <si>
    <t xml:space="preserve">Servidores Públicos
DAFP
Secretaría General
Sindicatos
Jefes de Talento Humano
Organos de Control
</t>
  </si>
  <si>
    <t>Se ha actualizado el procedimiento para la formulación del anteproyecto de presupuesto y se ha creado un formato asociado al mismo para que cuando se formule se haga la respectiva justificación de lo que se requiere</t>
  </si>
  <si>
    <t>anteproyecto de inversión consolidado
Cuota global asignada a la entidad por parte de la SDH</t>
  </si>
  <si>
    <t xml:space="preserve">Incumplimiento por parte de los proveedores y/o contratistas  en la entrega de bienes y servicios </t>
  </si>
  <si>
    <t>1. Se realiza mantenimiento preventivo y correctivo sobre plataforma tecnológica.
2. Se realiza monitoreo a los diferentes elementos que componen la plataforma tecnológica.
3. Se efectúan prueban las cuales se certifican para aprobación y posterior cambio de la plataforma tecnológica.
4. Definición de ANS y revisión de su cumplimiento.</t>
  </si>
  <si>
    <t>1. Daños en la infraestructura del proveedor
2. Falta de suscripción de contratos con proveedores del servicio
3. Uso inadecuado del canal de internet
4. Incumplimiento en la ejecución contractual de los proveedores</t>
  </si>
  <si>
    <t>1.Deficiencia en las etapas de construcción de sistemas de información
2.Deficiencia en la asignación de personal idóneo para las diferentes actividades que implica la automatización de procesos
3.Deficiencia en la solicitud realizada por los procesos
4.Deficiencia en los estudios previos
5.Deficiencia en el control de calidad en el Desarrollo de Software</t>
  </si>
  <si>
    <t>1. Definición de especificaciones funcionales de acuerdo a los procedimientos establecidos.
2. Ejecución de pruebas de aceptación por el área funcional.
3. Preparación y ajuste de estudios previos para la compra de software
4. Identificar necesidades y/o requerimientos de desarrollo de nuevos software y adquisición de bienes, obras y servicios para la realización de proyectos de componentes tecnológicos</t>
  </si>
  <si>
    <t xml:space="preserve">Áreas solicitantes 
Desarrolladores </t>
  </si>
  <si>
    <t>1. Contar con una plataforma estratégica de la entidad que apunta al fortalecimiento del DASCD en el Distrito 
2. A través de los proyectos de inversión y los proyectos estratégicos de la entidad se busca posicionar estratégicamente la gestión del Talento Humano como un tema central para el mejoramiento de la gestión pública del Distrito</t>
  </si>
  <si>
    <t xml:space="preserve">1. Participar activamente en instancias de coordinación y decisorias a nivel distrital, tales como Consejo de Gobierno y Comité Sectorial de Desarrollo Administrativo.
2. Elaborar y ejecutar un plan de comunicaciones para posicionar a nivel distrital, las actividades que desarrolla el DASCD en cumplimiento de su objeto.
</t>
  </si>
  <si>
    <t>Riesgo modificado después del primer cuatrimestre, se realiza seguimiento en el segundo cuatrimestre</t>
  </si>
  <si>
    <t xml:space="preserve">1. desaceleración económica 
2. Decisiones Políticas </t>
  </si>
  <si>
    <t>Jefe OAP y Subdirector de Gestión Corporativa</t>
  </si>
  <si>
    <t>Se incluye en agosto, luego del ajuste en el análisis de contexto, se realiza seguimiento en el segundo cuatrimestre</t>
  </si>
  <si>
    <t xml:space="preserve">Desarticulación de los Planes de Acción con los Objetivos Estratégicos de la Entidad. </t>
  </si>
  <si>
    <t xml:space="preserve">La Oficina de Planeación realizó acompañamiento a todas las áreas en la revisión y ajuste de los Planes de Acción iniciales propuestos, de igual forma en las revisiones realizadas con la Dirección. 
La aprobación de la Dirección se verifica con el Plan de Acción firmado por la Directora y el Jefe de la Dependencia. 
Se revisó y actualizó el formato de Plan de Acción E-GES-FM-014. </t>
  </si>
  <si>
    <t xml:space="preserve">1.Recursos (financieros, logísticos, Humanos) insuficientes para el desarrollo de las actividades de los proyectos por deficiencias en la planeación
2. Baja calidad de la información descriptiva sobre el avance de ejecución de los proyectos. 
3.Bajo cumplimiento en la oportunidad  de la información, sobre el seguimiento al cumplimiento de los proyectos por parte de los responsables. 
</t>
  </si>
  <si>
    <t xml:space="preserve">1.  Se cuenta con un cronograma detallado de las actividades a realizar, el peso porcentual de cada una y sus  entregables, con el fin de facilitar el   seguimiento mensual a la ejecución de los proyectos, por parte de cada dependencia.
2. La Oficina Asesora de Planeación realiza mensualmente la consolidación y revisión de los seguimientos a los proyectos de cada dependencia. 
3. Se tiene dispuesta una carpeta compartida para la publicación y cargue de evidencias de los seguimientos mensuales. 
4. Se presentan los resultados de los seguimientos en el Comité Directivo y se generan las alertas que correspondan. </t>
  </si>
  <si>
    <t xml:space="preserve">1. Revisar y actualizar el procedimiento de Gerencia de Proyectos Estratégicos E-GES-PR-004. 
2. Mantener los controles existentes mensualmente 
</t>
  </si>
  <si>
    <t xml:space="preserve">Durante el primer trimestre del año se realiza acompañamiento en la formulación de los cronogramas de los proyectos de cada dependencia por parte de la OAP. 
A partir del mes de abril se implementan los seguimientos mensuales en cada uno de los proyectos, se envía instructivo por correo masivo a toda la Entidad y se realiza seguimiento a el cargue de la información </t>
  </si>
  <si>
    <t>Se evidencia que para el seguimiento en el año 2018, se implementó la elaboración de cronogramas para cada proyecto del plan de acción muy detallados, de igual manera que se creo la carpeta compartida en (z:) para que los líderes de los proyectos reporten mensualmente el seguimiento al avance y carguen las evidencias del mismo, que la Oficina de Planeación revisa y valida estos seguimientos frente a las evidencias y va llevando un reporte consolidado de todos los proyectos, de esta manera se evidencia que se están aplicando los controles propuestos y que están funcionando de manera eficaz ya que el riesgo no se ha materializado. Se recomienda continuar con el seguimiento de las acciones de los proyectos formulados en el plan de acción institucional mensualmente .</t>
  </si>
  <si>
    <t>*Acto administrativo con los responsables y funciones de la alta dirección y Responsables de proceso para la implementación del Sistema de Gestión de Calidad 
* Contratación de personal con el perfil necesario para liderar el diseño e implementación (Jefe de la OAP y Profesional) 
* Acompañamiento permanente de la OAP con los procesos en la revisión y actualización de documentos, indicadores, riesgos, etc. 
* Revisión por la dirección al Sistema de Gestión de Calidad 
* Revisión del plan de acción del proyecto ISO en los comités periódicos de la Dirección, dónde se reporta el avance y las dificultades presentadas en la implementación. 
* Ejecución de auditorias internas para validar la implementación correcta del SGC</t>
  </si>
  <si>
    <t xml:space="preserve">* Correos masivos 
* Registros de asistencia a socializaciones 
* Registros de asistencia a capacitaciones 
* Evidencias del acompañamiento a los procesos </t>
  </si>
  <si>
    <t>*Se realizó contratación del profesional con el perfil requerido para liderar el proyecto ISO en el mes de enero
* En febrero se inició la revisión y actualización de documentos, para lo cual se envían correos masivos con cada actualización de documentos, se realizó en el mes de abril taller de lineamientos para la actualización de documentos a todos los procesos. 
* Todos los documentos que se van a actualizar son enviados al profesional de la OAP para revisión antes de aprobación del responsable del proceso. 
* En el mes de abril se inició el proceso de Subcontratación de la Auditoria interna con la elaboración de los estudios previos</t>
  </si>
  <si>
    <t xml:space="preserve">* Desarrollos informáticos y utilización de aplicaciones libres para la captura de información.
* Medición del ICS distrital, con propuesta distrital
* Nuevas bases de datos establecidas y documentadas para captura de información.
</t>
  </si>
  <si>
    <t>*Se encuentra en periodo de formulación la Política Pública de Gestión Integral del Talento Humano, donde se tiene una agenda pública que valora la investigación que  soporta la política y el trámite de la misma ante las instancias distritales competentes.
* Adaptación del Índice del Servicio Civil
*Se valida la información incorporada en SIDEAP por cuenta de las correspondientes entidades.
*Unidades de Talento Humano o Contratación, verifican información de Hojas de vida y Bienes y Rentas.</t>
  </si>
  <si>
    <t>1. Ausencia de principios y valores
2. Deficiencia o vulnerabilidades de hardware y/o software de seguridad
3. Constreñimiento y/o soborno a los servidores públicos
4. Incumplimiento de las políticas o procedimientos existentes</t>
  </si>
  <si>
    <t>Funcionarios y contratistas DASCD</t>
  </si>
  <si>
    <t>1. Carencia de áreas físicas para acceso y resguardo de la información
2. Ausencia de principios y valores
3. Constreñimiento a los servidores públicos
4. Niveles de acceso inadecuados a la información por parte de terceros
5. Actos malintencionados de terceros (ataques informáticos)
6. Incumplimiento de las políticas o procedimientos existentes</t>
  </si>
  <si>
    <t>Implementar adecuadamente la ejecución de copias de seguridad a la información que  permitan tener trazabilidad y posibilidad de recuperación ante la perdida de información</t>
  </si>
  <si>
    <t>1. Incumplimiento de las políticas existentes
2. Inadecuado uso del perfil de administrador
3. Insuficiente capacidad operativa para realizar actividades de monitoreo
4. Constreñimiento a los servidores públicos por abuso de poder
5. Ausencia de principios y valores</t>
  </si>
  <si>
    <t>1. Restricción de descargas a través de internet por personal no autorizado
2. Restricción a la instalación de software por personal no autorizado
3. Adquisición de software corporativo a través de procesos de contratación que garantizan que los proveedores sean canales autorizados</t>
  </si>
  <si>
    <t xml:space="preserve">Subdirector de Gestión Corporativa y Control Disciplinario / Líder de Gestión de la  Comunicación </t>
  </si>
  <si>
    <t xml:space="preserve">
1. Falta de un responsable asignado para la divulgación de la información dentro del área de comunicaciones. 
2. Entrega incompleta y/o extemporánea de la información, por parte de los diferentes procesos.
3. Fallas en la plataforma tecnológica para la divulgación de la información.
4. Fallas en la accesibilidad de los canales de comunicación para las partes interesadas
 </t>
  </si>
  <si>
    <t xml:space="preserve">1. Hallazgos en auditorias de los entes de Control
2. Perdida de credibilidad en la gestión de la Entidad.
3. Pérdida de información 
4. Deterioro de imagen y percepción de ciudadano sobre la gestión de la entidad.
5. Las partes interesadas no pueden acceder a la información
</t>
  </si>
  <si>
    <t xml:space="preserve">1. Se creó un comité de redacción con todos los líderes de la áreas donde estos deben llevar la información a difundir en el mes y que además debe estar aprobada por sus respectivos Jefes.
2. De acuerdo al Manual Estratégico de Comunicaciones, el único vocero de la Entidad al interior y exterior es la Directora del Departamento.
3. Plazos establecidos por el comité de redacción para la entrega de la información que se difunde a través de los diferentes canales 
1. El Comité se realiza cada mes y cuenta con fechas establecidas para llevar a cabo los compromisos establecidos.
2. El manual estratégico de Comunicaciones esta publicado en la pagina web del Departamento y en el SIG"
3. El procedimiento de publicaciones web se encuentra actualizado </t>
  </si>
  <si>
    <t xml:space="preserve">Subdirector de Gestión Corporativa y Control Disciplinario / Líder de atención al ciudadano </t>
  </si>
  <si>
    <t xml:space="preserve">1. Se cuenta con el Protocolo de Atención al Ciudadano. (E-ACI-PT-001)
2. Se cuenta con el Procedimiento de Atención al Ciudadano Quejas y Soluciones ((E-ACI-PR-001).
3. Se cuenta con personal capacitado encargado de la atención al ciudadano
4. Seguimiento a los términos de las respuestas establecidos por la ley
</t>
  </si>
  <si>
    <t xml:space="preserve">* Solicitar periódicamente información de las actividades que realiza el Departamento. 
* Revisar y actualizar el procedimiento de atención al ciudadano. 
</t>
  </si>
  <si>
    <t xml:space="preserve">Líder de Atención al ciudadano - Gabriel Álvarez </t>
  </si>
  <si>
    <t xml:space="preserve">* Correos de solicitud a las áreas sobre información relevante
* Procedimientos actualizados </t>
  </si>
  <si>
    <t xml:space="preserve">Subdirector Técnico  Jurídico / Líder de Organización del trabajo </t>
  </si>
  <si>
    <t>Emitir conceptos y asesorías técnico-jurídicos  que no se encuentren acordes con la normatividad vigente o con los componentes o lineamientos técnicos requeridos.</t>
  </si>
  <si>
    <t xml:space="preserve">1. Mantener actualizado el normograma del proceso y socializar al personal del área las actualizaciones relacionadas con la normatividad aplicable al proceso 
2. Participar en eventos de capacitación.
3. mantener los controles existentes
</t>
  </si>
  <si>
    <t xml:space="preserve">Durante el primero cuatrimestre del año se han mantenido implementados los controles existentes, </t>
  </si>
  <si>
    <t xml:space="preserve">Subdirector de Gestión Distrital de Bienestar. Desempeño y Desarrollo  / Líder de Bienestar, Desarrollo y medición del rendimiento </t>
  </si>
  <si>
    <t xml:space="preserve">1.No contar con información de las necesidades y expectativas de los servidores 
2. No analizar y aplicar la información de las necesidades y expectativas de los servidores 
3. No contar con los recursos suficientes para la ejecución de los planes. 
4. Planeación tardía 
</t>
  </si>
  <si>
    <t xml:space="preserve">* Se cuenta con canales de comunicación directos con todos los Jefes de Talento Humano, Gestores Estratégicos, Gestores de Bienestar y Enlaces en cada una de las Entidades, claros y eficaces para la difusión de la información sobre las acciones que se realizarán  
* Para la planeación se tienen en cuenta los lineamientos de los Planes Plurianuales y diagnósticos. 
* Se realiza planeación y gestión de los recursos con tiempo suficiente para garantizar la ejecución de los planes. 
* Se cuenta con la herramienta de gestión PIC en línea que permite identificar de manera oportuna los diagnósticos y necesidades de formación y capacitación de las Entidades del Distrito </t>
  </si>
  <si>
    <t>* Ampliar la aplicación de la metodología de encuestas para identificación de necesidades y expectativas de la encuesta de satisfacción a: Jefes de Talento Humano, Población de Prepensionados. 
* Diseñar modelo pedagógico de formación y capacitación   
* Expedir circular de los planes a mas tardar al 31 de enero de cada vigencia. Piloto 2019</t>
  </si>
  <si>
    <t xml:space="preserve">Gina Triana - Profesional Universitario  /
Johana Arévalo  - Auxiliar administrativo  
* Daniel Benavides -Contratista
* Líder de Capacitación - Yaneth Diaz
* Líder de Bienestar - Mónica Tarquino 
</t>
  </si>
  <si>
    <t xml:space="preserve">1. Fallas en los procesos de implementación de los sistemas de evaluación vigentes.
2. Incumplimiento normativo.
3. Incidencias sobre la gestión del Talento Humano (implicaciones sobre la permanencia y retiro de los servidores, reconocimiento de incentivos, desarticulación en los planes de Capacitación) </t>
  </si>
  <si>
    <t xml:space="preserve">* Revisión permanente de la normatividad, procedimientos e instrumentos desarrollados por las entidades rectoras.
* Socialización de las novedades a través de circulares, videos y asesorías a las entidades y servidores destinatarios de los sistemas.
</t>
  </si>
  <si>
    <t>* Revisión permanente de la normatividad, procedimientos e instrumentos desarrollados por las entidades rectoras.
* Socialización de las novedades a través de circulares, videos y asesorías a las entidades y servidores destinatarios de los sistemas.</t>
  </si>
  <si>
    <t>* Videos publicados
* Circulares expedidas
* Registros de Asesorías</t>
  </si>
  <si>
    <t xml:space="preserve">*Realizar el  seguimiento mensual a la ejecución de plan.
* Realizar la divulgación con tiempos prudenciales previos a los eventos por diferentes medios cómo: llamadas telefónicas, correos electrónicos, WhatsApp, página Web, cartas de invitación. 
* Reportar con tiempo dentro del Plan de Anual de Adquisición las necesidades para la ejecución de los planes. 
* Realizar seguimiento permanente a los proveedores con reuniones, supervisión a los cronogramas establecidos, actas, etc.* </t>
  </si>
  <si>
    <t xml:space="preserve">* Líder de Capacitación - Yaneth Diaz
* Líder de Bienestar - Mónica Tarquino 
Gina Triana - Profesional Universitario  /
Johana Arévalo  - Auxiliar administrativo  
Juan Carlos Mojica - Contratista
Laura Guillen - Auxiliar administrativa
Carolina Ferro - Profesional universitario 
</t>
  </si>
  <si>
    <t xml:space="preserve">Subdirector de Gestión Corporativa y Control Disciplinario / Líder de Gestión del Talento Humano  </t>
  </si>
  <si>
    <t>1. Error en la inclusión de novedades de nómina
2. Deficiencias en la revisión de la prenómina
3. Fallas en el aplicativo de nómina de la entidad.
4. No reporte de información de entidades financiera para realizar descuento por libranza</t>
  </si>
  <si>
    <t>Se evidencia que se mantienen implementadas las revisiones estipuladas para la nómina, con el fin de prevenir los errores, se evidenció que la guía de novedades de nómina está en borrador y se encuentra en revisión del Subdirector, en este periodo no se ha materializado el riesgo, los controles están siendo eficaces. se recomienda continuar evitando los pagos no estipulados en la norma con lo referente a  la nómina de la entidad</t>
  </si>
  <si>
    <t xml:space="preserve">Mónica Rincón </t>
  </si>
  <si>
    <t>Verificación de la información aportada por el aspirante y diligenciar los formato A-GTH-FM-001 y A-GTH-FM-002</t>
  </si>
  <si>
    <t>Se tiene registro de los inventarios por cada uno de los funcionarios de la Entidad, de los movimientos mensuales realizados por la auxiliar administrativa o encargada de inventarios.
Se diligencia el formato 42-F.03 V.10 para el movimiento de bienes devolutivos, de consumo y otros.
Se cuenta con backup de grabación de cámaras al interior de la entidad 24 horas al día.
Se cuenta con el programa de seguros de la Entidad actualizado.  (pólizas por cada ramo)</t>
  </si>
  <si>
    <t xml:space="preserve">Se tiene programada para el mes de mayo la capacitación en manejo de residuos peligrosos y atención a emergencias ambientales. 
Se realizó inspección en el mes de marzo a los kits de emergencia ambiental, verificando que estuvieran completos y en el lugar que correspondía. Se hicieron ajustes en señalización . 
El simulacro de emergencias ambientales está programado para el mes de junio 
En el plan de acción PIGA se encuentran actividades relacionadas con atención a emergencias ambientales como las relacionadas anteriormente y se vienen ejecutando de acuerdo al cronograma </t>
  </si>
  <si>
    <t>* Falta de procedimiento para el control de registros 
* Desactualización de las TRD 
* Falta de seguimiento a la actualización y aplicación de las TRD
* Falta de capacitación en la aplicación de la TRD dentro de la entidad</t>
  </si>
  <si>
    <t>* Se cuenta con las TRD 
* Se cuenta con el procedimiento de Organización e Inserción de documentos A-GDO-PR-001 y de control de registros 
* Se realizan socializaciones de las TRD
* Se realiza acompañamiento a las áreas para la apertura de expedientes</t>
  </si>
  <si>
    <t xml:space="preserve">* Actualización de las TRD 
* Continuar con los controles existentes 
* Revisar y actualizar los procedimientos de control de registros y de organización de archivos </t>
  </si>
  <si>
    <t xml:space="preserve">
El riesgo se materializó porque no se registró el préstamo de un expediente, el cual había sido solicitado por correo gestion_documental@serviciocivil.gov.co. El mismo expediente lo requirió otro usuario para préstamo. 
Se procede a revisar la carpeta de Planilla de préstamo, el cual no se evidenció el registro. Y luego se revisa el correo, para revisar quienes realizaron solicitud de la unidad documental.  
Actualización del Procedimiento de Organización e inserción de documentos y  procedimiento Préstamo y consulta de documentos.
Se realiza socializaciones de TRD: Oficina TIC, Gestión de Financiera, Oficina de Control Interno, Gestión del Talento Humano</t>
  </si>
  <si>
    <t xml:space="preserve"> 
Llevar controles rigurosos de préstamo de las unidades documentales, en los formatos establecidos.
Formatos de Control Documental. 
-Se lleva el Inventario Archivo Central - FUID (Excel)
-Se lleva control de préstamo de material de archivo</t>
  </si>
  <si>
    <t xml:space="preserve">* Por el préstamo a las diferentes áreas de los expedientes que están en custodia de Gestión Documental. 
*  Falta de rigurosidad o ausencia de los controles  en los procedimientos de Gestión Documental.  </t>
  </si>
  <si>
    <t>* Se implementa la planilla de préstamo de documentos para controlar dichos préstamos. 
* Se realiza seguimiento al préstamo de los expediente de acuerdo con el tiempo máximo establecido para préstamo.                                                                                                                                   
* Se tiene el procedimiento A-GDO-PR-003 de Préstamo y Consulta de documentos.
* Verificación de la solicitud de préstamo frente al rol del solicitante. 
* Realizar inventario de los documentos periódicamente</t>
  </si>
  <si>
    <t xml:space="preserve">Mantener la aplicación de los controles actuales de manera permanente </t>
  </si>
  <si>
    <t>Se evidencia que los controles funcionan para prevenir la perdida de documentos y que estos sean usados para algún uso indebido hasta ahora están siendo eficaces. Se recomienda continuar con la depuración del acceso a información privilegiada y/o uso de ésta misma sin que exista favorecimiento de terceros o beneficio particular.</t>
  </si>
  <si>
    <t xml:space="preserve">* Ejecuciones presupuestales inconsistentes 
*Informes y reportes presupuestales no confiables y/o no relevantes que conllevan a decisiones erradas.                                                            
* Posible pérdida de recursos financieros.
* Sanciones disciplinarias a las que haya lugar.  
                            </t>
  </si>
  <si>
    <t xml:space="preserve">* Se realiza comparación, revisión y verificación en el proceso de liquidación y elaboración de la órdenes de pago, con el fin que la imputación presupuestal del CDP, CRP, rubro presupuestal, valor y beneficiario correspondan a los documentos soportes de tipo legal, financiero y administrativo de la Entidad En caso de encontrar alguna inconsistencia se devuelve al área de origen y/o  se procede a corregir lo que corresponda en el área de presupuesto. </t>
  </si>
  <si>
    <t xml:space="preserve">1. Automatizar las comparaciones,  revisiones y verificaciones mediante una herramienta en Excel, que permita generar alertas para mitigar los errores de imputación presupuestal en cada uno de los documentos generados en el área de presupuesto. </t>
  </si>
  <si>
    <t xml:space="preserve">Antes de la expedición del CDP se verifica que el formato establecido para tal fin, se diligencie en su totalidad y, se encuentre firmado por el Ordenador del Gasto y los responsables de cada uno de los procesos ejecutores y sea haya radicado en Presupuesto en el CORDIS. 
Así mismo el objeto y el valor del gasto deben estar previamente registrados en el Plan Anual de Adquisiciones  . 
Sin embargo se presentan errores , por eso se dice que el riesgo se ha materializado y se ejecutan los controles y se han propuesto implementar las acciones de automatización para mitigarlo, sin embargo esta aún no se ha implementado en su totalidad por eso el riesgo sigue valorado como extremadamente alto </t>
  </si>
  <si>
    <t xml:space="preserve">Se está trabajando en automatizar el control lo antes posible y seguir con las actividades de control para la ejecución presupuestal, evitando riesgos que no correspondan a los registros contables. </t>
  </si>
  <si>
    <t xml:space="preserve">*La entidad efectúa conciliaciones periódicas con los responsables de procesos involucrados (áreas ), en donde se evidencia los respectivos soportes y saldos de las operaciones económicas realizadas en cada uno de los procesos.       
* Se revisa permanentemente las actualizaciones al régimen de contabilidad pública para entidades de gobierno, directamente en la página web de la Contaduría General de la Nación y las directrices impartidas por la dirección distrital de contabilidad de la SDH.    
* Antes del cierre de cada mes, se concilian los rubros contables en los comprobantes de contabilidad generados desde  LIMAY con el fin de verificar que los saldos reportados sean consistentes, de no ser así se realizan los respectivos ajustes o reclasificaciones contables. 
* El área contable expide de manera anual el cronograma de entrega de información que deben realizar los responsables de las diferentes áreas mensualmente y realiza seguimiento a este cronograma                                                                                                                                          </t>
  </si>
  <si>
    <t xml:space="preserve">Se evidencia en los registros la implementación de los controles establecidos para mitigar el riesgo, lo cual ha permitido que no se materialice y que sean eficaces, se recomienda continuar con la aplicación de los mismos. </t>
  </si>
  <si>
    <t xml:space="preserve">Subdirección Técnico jurídica / Líder del proceso de Gestión Contractual </t>
  </si>
  <si>
    <t>1. Proceso de selección de los proveedores y/o contratistas se cumple con rigurosidad de acuerdo con lo establecido por la ley y los procedimientos del DASCD 
2. Se realiza la supervisión a todos los proveedores y/o contratistas por parte de la autoridad competentente para hacerlo. 
3. Se realiza verificación del cumplimiento del proveedor de manera permanente</t>
  </si>
  <si>
    <t xml:space="preserve">Continuara con los controles existentes </t>
  </si>
  <si>
    <t xml:space="preserve">Áreas de origen, supervisores y Gestión Contractual </t>
  </si>
  <si>
    <t>Se incluye en agosto, luego del ajuste en el análisis departes interesadas, se realiza seguimiento en el segundo cuatrimestre</t>
  </si>
  <si>
    <t>Ofrecimiento/recepción de sobornos o beneficios de algún otro tipo para favorecer intereses particulares.
Falta de controles en los procesos en los que surgen las necesidades
Estableciendo necesidades inexistentes
Especificaciones que benefician a una firma en particular</t>
  </si>
  <si>
    <t>1. Publicar la información de los procesos contractuales del SECOP.
2. Publicar PAA en SECOP II y en la página web de la entidad.</t>
  </si>
  <si>
    <t>1. Realizar un análisis de las necesidades de la entidad, el cual debe ser aprobado por el Comité Contratación. 
2. Tener revisión de los responsables de procesos.</t>
  </si>
  <si>
    <t>Profesionales
Designados para la acción</t>
  </si>
  <si>
    <t>1. Se han realizado a la fecha 18 comités de contratación.
2. Para realizar un cambio al PAA las Dependencias y/o los gerentes de los proyectos solicitan mediante memorando dicha modificación y se lleva a consideración del comité de contratación, el cual decide su aprobación.
3. El registro son las solicitudes y las actas de los comités de contratación.
4, Publicación del PAA y sus modificaciones en el SECOP II.</t>
  </si>
  <si>
    <t>1. Se realizaron 11 comités de contratación.
2. Se actualizó el PAA en SECOP II</t>
  </si>
  <si>
    <t>Ofrecimiento/recepción de sobornos o beneficios de algún otro tipo para favorecer intereses particulares</t>
  </si>
  <si>
    <t>Al llegar una solicitud de contratación a la STJ, el abogado encargado de realizar cada proceso contractual revisa que esté incluida la necesidad en el PAA . Además en los estudios previos se indica la línea del PAA que contiene el proceso.</t>
  </si>
  <si>
    <t>En los estudios previos se indica la línea del PAA que contiene el proceso.</t>
  </si>
  <si>
    <t xml:space="preserve">Se evidencia que el riesgo no se ha materializado que los controles se aplican y que están siendo eficaces, se recomienda continuar aplicándolos </t>
  </si>
  <si>
    <t>Todos los estudios previos se encuentran  los fundamentos que soportan la modalidad de contratación, igualmente en los proyectos de pliego de condiciones, pliegos de condiciones e invitaciones públicas.</t>
  </si>
  <si>
    <t>En todos los estudios previos se encuentran  los fundamentos que soportan la modalidad de contratación, igualmente en los proyectos de pliego de condiciones, pliegos de condiciones e invitaciones públicas.</t>
  </si>
  <si>
    <t>Beneficio económico.
Conflicto de intereses no declarado o detectado.
No cumplir el principio de publicidad.
No publicación de todos los documentos necesarios para que todos los interesados tengan conocimiento de los procesos y puedan presentar ofertas en igualdad de condiciones.</t>
  </si>
  <si>
    <t xml:space="preserve">
1, Procesos publicados en SECOP I, SECOP II y tienda virtual del Estado Colombiano.
2. PAA publicado en SECOP II y en la página web de la entidad.</t>
  </si>
  <si>
    <t>1, Se publicaron 41 contratos realizados a través de la modalidad de contratación directa publicados en SECOP I.
2, En SECOP II Se celebraron 10 contratos por modalidad de mínima cuantía . 
3, Se celebró 2 contratos (orden de compra) por Selección Abreviada por Acuerdo Marco de Precios y 1 por selección de mínima cuantía con grandes superficies, los mencionados procesos se desarrollaron a través de la tienda virtual del Estado Colombiano.
4, En total se celebraron 59 Contratos.
5, Se declararon desierto 4 procesos de Selección Abreviada de Menor Cuantía y 4 por mínima cuantía.
6,  En SECOP II Se celebró 1 contrato por modalidad de Selección Abreviada de Menor Cuantía . 
5. El PAA de encuentra publicado en SECOP II y en la pagina web en transparencia.</t>
  </si>
  <si>
    <t>1, En SECOP I se publicaron 41 contratos realizados a través de la modalidad de contratación directa .
2, En SECOP II Se celebraron 5 contratos por modalidad de mínima cuantía . 
3, Se celebró un contrato (orden de compra) por Selección Abreviada por Acuerdo Marco de Precios y 1 por selección de mínima cuantía con grandes superficies, los mencionados procesos se desarrollaron a través de la tienda virtual del Estado Colombiano.
4, En total se celebraron 48 Contratos, de acuerdo al registro del  STJ.
5. Se iniciaron 2 procesos de Selección Abreviada de Menor Cuantía , los cuales e fueron a desiertos en el segundo trimestre de 2018.
5. El PAA de encuentra publicado en SECOP II y en la pagina web en transparencia.</t>
  </si>
  <si>
    <t xml:space="preserve">Se cuenta con un formato de tips de supervisión, 
Plantear las funciones de los supervisores en el manual de contratación.
Entrega con al Designación de supervisión el formato de Buenas Practicas en materia de Supervisión Contractual .
Ajustar el procedimiento de supervisión de contratos y realizar reunión con los supervisores para socializar el procedimiento </t>
  </si>
  <si>
    <t>1, Se cuenta con un formato de tips de supervisión, 
2. Se  entrega con al Designación de supervisión el formato de Buenas Practicas en materia de Supervisión Contractual .
3, En el manual de contratación se encuentra descritas las facultades de los supervisores, las actividades principales que se deben adelantar, prohibiciones y responsabilidades.</t>
  </si>
  <si>
    <t>Se evidencia que a la fecha no se han presentado demandas o quejas de parte de los contratistas por la materialización de este riesgos, se evidencia que los controles se implementan y son eficaces, se recomienda continuar con la aplicación de los mismos</t>
  </si>
  <si>
    <t xml:space="preserve">6-  Suscripción de contratos con personas o empresas no idóneas para favorecer intereses personales o de terceros </t>
  </si>
  <si>
    <t>Incumplimiento de los requisitos de contratación.
Adjudicación de contratos a personas o empresas no idóneas
Posible detrimento patrimonial</t>
  </si>
  <si>
    <t>Cuando son contratos de prestación de servicios profesionales y/o apoyo a la gestión en las áreas de origen se realiza la verificación de idoneidad y/o experiencia y en los procesos de mínima cuantía, selección abreviada y licitación pública se realiza la evaluación de las propuestas y se escoge la mejor oferta.</t>
  </si>
  <si>
    <t xml:space="preserve">Mantener los controles existentes de verificación de idoneidad y experiencia </t>
  </si>
  <si>
    <t>1, En los contratos de prestación de servicios profesionales y/o apoyo a la gestión en las áreas de origen se realiza la verificación de idoneidad y/o experiencia y se deja constancia suscita en el expediente contractual.
2, En los procesos de mínima cuantía y selección abreviada de menor cuantía desarrollas se realizó la verificación de requisitos habilitantes y ponderación de las propuestas, según el caso. Esto se encuentra publicado en SECOP II.</t>
  </si>
  <si>
    <t>1, Se realizó la verificación de requisitos habilitantes y ponderación de las propuestas, según el caso. Esto se encuentra publicado en SECOP II.</t>
  </si>
  <si>
    <t xml:space="preserve">Subdirección Técnico jurídica / Líder del proceso de Gestión Jurídica  </t>
  </si>
  <si>
    <t xml:space="preserve"> 1- Favorecer al demandante mediante el aporte o no de pruebas que inclinen la decisión del órgano judicial </t>
  </si>
  <si>
    <t xml:space="preserve">Obtención de fallos en favor del demandante </t>
  </si>
  <si>
    <t xml:space="preserve">Respuestas a tutelas 
Apoyo a respuestas de Acciones Populares 
Expedientes Procesos Judiciales </t>
  </si>
  <si>
    <t>Conflicto de interés por parte de quienes ejecutan el proceso.
Tráfico de influencias para favorecer al peticionario.</t>
  </si>
  <si>
    <t xml:space="preserve">Actas de Asesorías Telefónicas 
Actas de Asesorías Presenciales </t>
  </si>
  <si>
    <t>1.  La gestión del talento humano tradicionalmente en el Distrito se ve como un asunto operativo más que estratégico.
2. Hay otras entidades que eventualmente podrían asumir las funciones misionales que desarrolla el DASCD.</t>
  </si>
  <si>
    <t xml:space="preserve">* Realizar actividades de comunicación del Sistema de Gestión, cambios, requisitos, actualización de documentos para mantener a todos los funcionarios enterados de los temas relevantes 
* Realizar actividades de capacitación en temas propios del Sistema de Gestión 
* Realizar el acompañamiento permanente a los procesos en la actualización y creación de documentos. 
* Subcontratación de Auditoría Interna con personal especializado y experto para garantizar la objetividad </t>
  </si>
  <si>
    <t xml:space="preserve">Se creó el Manual Estratégico de Comunicaciones E-COM-MA-001, Matriz de Responsabilidades de Comunicaciones E-COM-FM-002 y se  creo el procedimiento de publicación en web. 
Se aplica la ley de Transparencia para las publicaciones. </t>
  </si>
  <si>
    <t xml:space="preserve">Estamos  en proceso de revisión y ajuste de los documentos de protocolo de atención y procedimiento de atención a quejas. Se realizan permanentemente  los controles de realizar seguimiento a los términos de las respuestas por parte del líder del proceso de atención al ciudadano, con el fin de minimizar la posibilidad de incumplimiento de los mismos y que esto lleve a un aumento en las quejas. </t>
  </si>
  <si>
    <t xml:space="preserve">Se implementan los controles establecidos de manera permanente para cada evento, hasta ahora no se han presentado incumplimientos en la ejecución de los planes, se ha logrado contar con los recursos a tiempo, los proveedores contratados han cumplido con las obligaciones, lo que ha permitido la ejecución correcta de los planes. Se mantienen los medios de difusión de los eventos estipulados en los controles como llamadas telefónicas, invitaciones personalizadas, correos, chats, etc. </t>
  </si>
  <si>
    <t xml:space="preserve">Durante este primer periodo no se ha presentado materialización del riesgo gracias a la eficacia de los controles implementados, se espera que continúe así el próximo periodo y se recomienda continuar con la adquisición de bienes necesarios para el cumplimiento de funciones de la entidad. </t>
  </si>
  <si>
    <t xml:space="preserve">Se mantienen implementados los controles, durante este periodo no se han presentado materialización del riesgo, se llevan el registro de préstamo de los expedientes y se controla su entrega </t>
  </si>
  <si>
    <t xml:space="preserve">Se realizan los controles descritos permanentemente, de los cuales quedan los registros señalados como las actas de conciliación, hojas de trabajo de Excel, y cómo tal el reporte en los estados financieros, estas actividades son mensuales y se llevan  cabo y se controlan a través de los indicadores del área contable y el seguimiento permanente al proceso </t>
  </si>
  <si>
    <t>Para el primer período se tenía planteado otro mapa de Riesgos. Sobre la evaluación realizada por la Oficina de Control Interno, se replantean los riesgos y las acciones, por eso se empezará a reportar el seguimiento a  partir del segundo cuatrimestre</t>
  </si>
  <si>
    <t>Gestionar ante la SDH los recursos necesarios para la operación del DASCD, haciendo énfasis en que el departamento en cumplimiento de su misionalidad busca dar cobertura a todos los servidores públicos vinculados a todas las entidades del Distrito. Esta gestión se realiza en las mesas de trabajo programadas durante la presentación del anteproyecto anual.</t>
  </si>
  <si>
    <t>Ejercer inadecuadamente las  funciones como  supervisor de un contrato</t>
  </si>
  <si>
    <t>Se han realizado videos de 1 minuto publicados en redes sociales, para dar tips sobre los temas de evaluación del desempeño. Se  esta realizando la revisión periódica de la normatividad vigente y de acuerdo al análisis de la misma, se realiza la respectiva socialización a través de diferentes medios de comunicación</t>
  </si>
  <si>
    <t>En el procedimiento se plantea el inicio de las actividades desde el mes de diciembre de la vigencia anterior, así mismo
Mensualmente la OAP hace seguimiento a los planes y proyectos del proceso de gestión de talento humano; así mismo se reportan los indicadores de gestión.  Este seguimiento genera alertas de cumplimiento que son presentadas en Comité Directivo. Se ha materializado este riesgo porque se han presentado demoras en el proceso de planeación  y en el proceso para contratar algunas de las actividades contempladas en el plan, se está trabajando por parte de la Subdirección para desarrollarlo.</t>
  </si>
  <si>
    <t>Se evidencia materialización del riesgo al exisitir retrasos en la implementación del plan, por tanto a persar que mensualmente se hace el seguimiento a la ejecución del PIC, este no es suficiente para mitigar la materialización del riesgo, por tanto se deben revisar los controles</t>
  </si>
  <si>
    <t>Recorte en la asignación  presupuestal de la Entidad</t>
  </si>
  <si>
    <t>1. Demoras en el proceso contractual que permita contar con los servicios requeridos para la generación de información.
2. Limitada oferta en el mercado para estudios especializados en empleo público.
3. Dificultad en la adaptación de parámetros internacionales. 
4. No contar con todos los recursos necesarios para la obtención de la información confiable y oportuna.
5. Falta de apropiación de las herramientas de captura y procesamiento de información de GETH por cuenta de partes inetresadas.</t>
  </si>
  <si>
    <t>Falta de oportunidad de la información generada</t>
  </si>
  <si>
    <t>1. Retrasos en la ejecución del Plan de Acción de las actividades asociadas a la Gestión del Conocimiento.
2. 
3. Pérdida de credibilidad frente a las entidades distritales y frente a la ciudadanía.
4. Retrasos en la implementación de lineamientos distritales en la Gestión Pública.
5. Obselecencia en conceptos técnicos de la misionalidad del Departamento.
6. Incumplimientos en las metas del PDD.</t>
  </si>
  <si>
    <t>1. Se planea la contratación desde el Plan Anual de Adquisiciones
2. Se realiza seguimiento al cumplimiento del PAA. 
3. Se cuenta con cronogramas para los proyectos que impactan la captura, procesamiento y análisis  de información y por parte de la OAP se efectúa seguimiento al cumplimiento de dichos cronogramas.
4. Seguimiento a la actualización de información</t>
  </si>
  <si>
    <t xml:space="preserve">* Generación alternativas de obtención de información primaria.
* Desarrollo de herramientas propias para la captura, procesamiento y análisis de información.
* Capacitación y publicación de piezas comunicacionales que sensibilicen a los servidores y contratistas frente a la importancia de actualizar la información.
* Mejora continua en los formatos y funcionalidades de incorporación de información en SIDEAP.
* Envío de reporte de información del IDSC </t>
  </si>
  <si>
    <t xml:space="preserve">1. Falta de seguimiento a la gestión de las PQRS
2. Demoras en el proceso interno de gestión de las PQRS 
3. Que se presenten picos con temas especificos conyunturales realacionados con la misionalidad de la Entidad y no haya la capacidad operativa  de responder a tiempo. 
</t>
  </si>
  <si>
    <t>Incumplimiento en los tiempos de respuesta de las quejas y reclamos 
Se materializa cuando se conteste por fuera del tiempo mas del 40% de las PQRS recibidas en un mes, de acuerdo con el indicador establecido para tal fin.</t>
  </si>
  <si>
    <t>Sanciones legales 
Mala imagen hacia la Entidad 
Califcaciones bajas por parte de los entes de control (Secretaría General y Veeduría)
Aumento de PQRs a la Entidad</t>
  </si>
  <si>
    <t>*Inadecuada proyección en el plan de auditoría.
* Seguimiento inoportuno de las acciones planteadas en los planes.
* Entrega tardía de la información por parte de las dependencias.
* Inoportunidad en la ejecución de los planes (Auditoría y de Mejoramiento)
* Solicitud de tareas imprevistas y falta de priorización</t>
  </si>
  <si>
    <t>Pérdida de imagen Institucional</t>
  </si>
  <si>
    <t xml:space="preserve">* Quejas
*Investigaciones de tipo disciplinario, fiscal y/o penal.
*Sanciones para la entidad.
* Perdida de interés en consulta de información que publica la Entidad.
</t>
  </si>
  <si>
    <r>
      <t xml:space="preserve">Gerencia Estratégica: </t>
    </r>
    <r>
      <rPr>
        <sz val="16"/>
        <rFont val="Arial Narrow"/>
        <family val="2"/>
      </rPr>
      <t xml:space="preserve">Establecer lineamientos, políticas para la definición, ejecución, seguimiento, actualización y mejora de la plataforma estratégica, que orienten la gestión institucional y el logro de los objetivos estratégicos del DASCD. </t>
    </r>
  </si>
  <si>
    <r>
      <rPr>
        <b/>
        <sz val="14"/>
        <color theme="1"/>
        <rFont val="Arial Narrow"/>
        <family val="2"/>
      </rPr>
      <t>Proceso de Sistemas de Gestión:</t>
    </r>
    <r>
      <rPr>
        <sz val="14"/>
        <color theme="1"/>
        <rFont val="Arial Narrow"/>
        <family val="2"/>
      </rPr>
      <t xml:space="preserve"> Coordinar la implementación, mantenimiento y mejora continua del  Sistema de Gestión de Calidad y realizar seguimiento a los demás Sistemas de Gestión aplicables en la Entidad, a través de diferentes estrategias en cumplimiento de las normas distritales  y nacionales para contribuir al logro de los objetivos estratégicos de la Entidad.</t>
    </r>
  </si>
  <si>
    <r>
      <rPr>
        <b/>
        <sz val="14"/>
        <color theme="1"/>
        <rFont val="Arial Narrow"/>
        <family val="2"/>
      </rPr>
      <t>Seguridad de la información:</t>
    </r>
    <r>
      <rPr>
        <sz val="14"/>
        <color theme="1"/>
        <rFont val="Arial Narrow"/>
        <family val="2"/>
      </rPr>
      <t xml:space="preserve"> Velar por la confidencialidad, disponibilidad e integridad de la información a través de los cuales se gestionan los procesos misionales, estratégicos, de apoyo y de evaluación del DASCD; mediante la gestión continua de los riegos, el cumplimiento de lineamientos, políticas y la creación de una cultura de Seguridad de la Información apoyada por la alta Dirección. </t>
    </r>
  </si>
  <si>
    <r>
      <rPr>
        <b/>
        <sz val="14"/>
        <color theme="1"/>
        <rFont val="Arial Narrow"/>
        <family val="2"/>
      </rPr>
      <t xml:space="preserve">Organización del trabajo: </t>
    </r>
    <r>
      <rPr>
        <sz val="14"/>
        <color theme="1"/>
        <rFont val="Arial Narrow"/>
        <family val="2"/>
      </rPr>
      <t>Prestar asistencia técnico jurídica,  en gestión del empleo público y gestión organizacional;  orientar  los procesos de ajuste organizacional de las entidades y organismos distritales, y adelantar los estudios e investigaciones en materia de gestión organizacional y del talento humano, de acuerdo con las necesidades de las entidades y organismos distritales, con base en la normatividad vigente.</t>
    </r>
  </si>
  <si>
    <r>
      <rPr>
        <b/>
        <sz val="14"/>
        <color theme="1"/>
        <rFont val="Arial Narrow"/>
        <family val="2"/>
      </rPr>
      <t xml:space="preserve">Bienestar, Desarrollo y medición del rendimiento </t>
    </r>
    <r>
      <rPr>
        <sz val="14"/>
        <color theme="1"/>
        <rFont val="Arial Narrow"/>
        <family val="2"/>
      </rPr>
      <t xml:space="preserve">: Implementar estrategias para el desarrollo de la Gestión Integral del Talento Humano y el Sistema Nacional de Capacitación y Estímulos en el Distrito Capital, para propender por el desarrollo y cumplimiento de las  políticas y disposiciones legales, a través de: la realización de Programas de Capacitación y Formación que fortalezcan, las competencias laborales (en los temas de gestión pública competencia del DASCD), comportamentales (Dec 2539-2005) y Ética del servicio público,  la ejecución de Programas de Bienestar Social y la formulación de lineamientos que contribuyan al mejoramiento del clima laboral para la mejor prestación de servicios a la comunidad. </t>
    </r>
  </si>
  <si>
    <r>
      <rPr>
        <b/>
        <sz val="14"/>
        <color theme="1"/>
        <rFont val="Arial Narrow"/>
        <family val="2"/>
      </rPr>
      <t>Gestión del Talento humano:</t>
    </r>
    <r>
      <rPr>
        <sz val="14"/>
        <color theme="1"/>
        <rFont val="Arial Narrow"/>
        <family val="2"/>
      </rPr>
      <t xml:space="preserve"> Gerenciar y administrar el Talento Humano del Departamento mediante la adecuada ejecución de los Procedimientos asociados al Proceso, con el fin de dar cumplimiento a las disposiciones normativas aplicables y fortalecer los aspectos derivados de la Administración del Talento Humano en su conjunto.</t>
    </r>
  </si>
  <si>
    <r>
      <rPr>
        <b/>
        <sz val="14"/>
        <color theme="1"/>
        <rFont val="Arial Narrow"/>
        <family val="2"/>
      </rPr>
      <t>Gestión de recursos físicos y ambientales:</t>
    </r>
    <r>
      <rPr>
        <sz val="14"/>
        <color theme="1"/>
        <rFont val="Arial Narrow"/>
        <family val="2"/>
      </rPr>
      <t xml:space="preserve">
Administrar y gestionar los recursos de infraestructura física, equipos y mobiliario de oficina, garantizando su seguridad, mantenimiento y gestión ambiental, mediante la utilización adecuada de los recursos administrativos y financieros que permitan garantizar el cumplimiento de los objetivos estratégicos, planes, programas y proyectos de la entidad, para lograr niveles de eficiencia en la prestación de servicios y productos con sostenibilidad ambiental</t>
    </r>
  </si>
  <si>
    <r>
      <rPr>
        <b/>
        <sz val="14"/>
        <color theme="1"/>
        <rFont val="Arial Narrow"/>
        <family val="2"/>
      </rPr>
      <t xml:space="preserve">Gestión Documental: </t>
    </r>
    <r>
      <rPr>
        <sz val="14"/>
        <color theme="1"/>
        <rFont val="Arial Narrow"/>
        <family val="2"/>
      </rPr>
      <t>Administrar la documentación e información primaria y secundaria recibida o producida por el DASCD, mediante políticas y lineamientos de Gestión Documental  desde el origen hasta la disposición final de los documentos, para garantizar la conservación de la memoria institucional de la Entidad. .</t>
    </r>
  </si>
  <si>
    <r>
      <rPr>
        <b/>
        <sz val="14"/>
        <color theme="1"/>
        <rFont val="Arial Narrow"/>
        <family val="2"/>
      </rPr>
      <t xml:space="preserve">Gestión Financiera: </t>
    </r>
    <r>
      <rPr>
        <sz val="14"/>
        <color theme="1"/>
        <rFont val="Arial Narrow"/>
        <family val="2"/>
      </rPr>
      <t>Administración y registro de los recursos financieros, mediante la  elaboración, ejecución y control del presupuesto, al igual que el reconocimiento y revelación de las transacciones, hechos y operaciones  financieras, económicas, sociales y ambientales que  permita presentar los  reportes e informes presupuestales y contables, Estados Financieros,  rendición de cuentas y  toma de decisiones para el efectivo cumplimiento de los objetivos estratégicos de la entidad.</t>
    </r>
  </si>
  <si>
    <r>
      <rPr>
        <b/>
        <sz val="16"/>
        <color theme="1"/>
        <rFont val="Arial Narrow"/>
        <family val="2"/>
      </rPr>
      <t>Gestión contractual:</t>
    </r>
    <r>
      <rPr>
        <sz val="16"/>
        <color theme="1"/>
        <rFont val="Arial Narrow"/>
        <family val="2"/>
      </rPr>
      <t xml:space="preserve">  Efectuar la contratación de bienes, obras y servicios de conformidad con la normatividad vigente, mediante el desarrollo de las etapas precontractual, contractual y post contractual para apoyar el buen funcionamiento del DASCD.</t>
    </r>
  </si>
  <si>
    <r>
      <rPr>
        <b/>
        <sz val="16"/>
        <color theme="1"/>
        <rFont val="Arial Narrow"/>
        <family val="2"/>
      </rPr>
      <t xml:space="preserve">Gestión Jurídica: </t>
    </r>
    <r>
      <rPr>
        <sz val="16"/>
        <color theme="1"/>
        <rFont val="Arial Narrow"/>
        <family val="2"/>
      </rPr>
      <t>Representar, asesorar y resolver los asuntos jurídicos – administrativos de competencia del DASCD de conformidad  con la normatividad vigente, mediante la representación judicial y prejudicial, respuesta a solicitudes y compilación normativa, con el fin de brindar soporte jurídico a la entidad.</t>
    </r>
  </si>
  <si>
    <r>
      <rPr>
        <b/>
        <sz val="16"/>
        <color theme="1"/>
        <rFont val="Arial Narrow"/>
        <family val="2"/>
      </rPr>
      <t>Gestión de las TIC´s:</t>
    </r>
    <r>
      <rPr>
        <sz val="16"/>
        <color theme="1"/>
        <rFont val="Arial Narrow"/>
        <family val="2"/>
      </rPr>
      <t xml:space="preserve"> Mejorar la eficiencia de los diferentes procesos con los que cuenta la Entidad, a través de la implementación de la tecnología adecuada satisfaciendo las necesidades del negocio</t>
    </r>
  </si>
  <si>
    <r>
      <rPr>
        <b/>
        <sz val="14"/>
        <color theme="1"/>
        <rFont val="Arial Narrow"/>
        <family val="2"/>
      </rPr>
      <t xml:space="preserve">Control y seguimiento: </t>
    </r>
    <r>
      <rPr>
        <sz val="14"/>
        <color theme="1"/>
        <rFont val="Arial Narrow"/>
        <family val="2"/>
      </rPr>
      <t>Realizar evaluación y seguimiento  periódico a los procesos y sistemas de gestión del DASCD, a través de auditorías y monitoreo, que permitan identificar e implementar acciones preventivas, correctivas y de mejora, para el fortalecimiento de la gestión institucional.</t>
    </r>
  </si>
  <si>
    <t xml:space="preserve">1. Deterioro de la imagen 
2. Disminución de demanda del servicio por pérdida de credibilidad.
3. Disminución de la competitividad de la entidad.
</t>
  </si>
  <si>
    <t xml:space="preserve">1. Antes de entregar cualquier concepto, la Subdirectora Técnico Juridica revisa y valida que el concetp esté acorde la normatividad vigente. 
2. Se realizan concursos meritocráticos para selección de personal de planta.
3. Se realiza participación en reuniones de trabajo y grupos de estudio fomentados desde La Subdirección Técnico-Jurídica del DASCD.
4. Se cuenta con un manual de funciones acorde con los requisitos del cargo.
5. Se definen ejes temáticos acordes con las funciones del empleo.
6. El personal del área Identifica las Guías nacionales y distritales sobre los temas de Gestión Pública.
7. Se tienen caracterizados los servicios de conceptos y asesorias dónde se mantienen actulizadas las normas que se deben aplicar 
</t>
  </si>
  <si>
    <t xml:space="preserve">Subdirecttor Tecnico Jurídico 
Profesionaes </t>
  </si>
  <si>
    <t>Dar lineamientos no acordes con la normatividad vigente</t>
  </si>
  <si>
    <t xml:space="preserve">Cambios continuos en la normatividad aplicable a los diferentes sistemas de evaluación y no conocerlos oportunamente 
Desconocimiento normativo y procedimental de los sistemas de evaluación.
</t>
  </si>
  <si>
    <t xml:space="preserve">* Recursos insuficientes (humano, financiero),
* Retrasos en el proceso contractual
* Demoras por parte de los proveedores 
* Falta de divulgación de las actividades a desarrollarse 
* Duplicidad en el plan de capacitación con las demás entidades 
</t>
  </si>
  <si>
    <t xml:space="preserve">*  Pérdida en la credibilidad de la Entidad.
* Incumplimiento de metas institucionales
* Castigos en el presupuesto
* Poca cobertura en los planes 
</t>
  </si>
  <si>
    <t xml:space="preserve">* Se emite circular con lineamientos para todas las entidades con la oferta de capacitación para que alos palnes de cada entidad queden alineados y evitar duplicidad 
* Se realiza seguimiento mensual a la ejecución de plan.
* Se realiza divulgación con tiempos prudenciales previos a los eventos por diferentes medios cómo: llamadas telefónicas, correos electrónicos, WhatsApp, página Web, cartas de invitación. 
* Se reporta con tiempo dentro del Plan de Anual de Adquisición las necesidades para la ejecución de los planes. 
* Se realiza seguimiento permanente a los proveedores con reuniones, supervisión a los cronogramas establecidos, actas, etc.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</si>
</sst>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55" x14ac:knownFonts="1">
    <font>
      <sz val="11"/>
      <color theme="1"/>
      <name val="Calibri"/>
      <family val="2"/>
      <scheme val="minor"/>
    </font>
    <font>
      <b/>
      <sz val="11"/>
      <color theme="1"/>
      <name val="Calibri"/>
      <family val="2"/>
      <scheme val="minor"/>
    </font>
    <font>
      <sz val="11"/>
      <color indexed="8"/>
      <name val="Arial"/>
      <family val="2"/>
    </font>
    <font>
      <sz val="11"/>
      <color indexed="8"/>
      <name val="Calibri"/>
      <family val="2"/>
    </font>
    <font>
      <sz val="10"/>
      <color indexed="8"/>
      <name val="Arial Narrow"/>
      <family val="2"/>
    </font>
    <font>
      <sz val="9"/>
      <color indexed="8"/>
      <name val="Arial Narrow"/>
      <family val="2"/>
    </font>
    <font>
      <sz val="10"/>
      <name val="Arial Narrow"/>
      <family val="2"/>
    </font>
    <font>
      <sz val="11"/>
      <color indexed="8"/>
      <name val="Arial Narrow"/>
      <family val="2"/>
    </font>
    <font>
      <b/>
      <sz val="10"/>
      <color theme="0"/>
      <name val="Calibri"/>
      <family val="2"/>
      <scheme val="minor"/>
    </font>
    <font>
      <b/>
      <sz val="10"/>
      <name val="Arial"/>
      <family val="2"/>
    </font>
    <font>
      <b/>
      <sz val="11"/>
      <color theme="1"/>
      <name val="Arial"/>
      <family val="2"/>
    </font>
    <font>
      <b/>
      <sz val="12"/>
      <color theme="1"/>
      <name val="Arial"/>
      <family val="2"/>
    </font>
    <font>
      <b/>
      <sz val="14"/>
      <name val="Arial"/>
      <family val="2"/>
    </font>
    <font>
      <b/>
      <sz val="18"/>
      <color theme="0"/>
      <name val="Calibri"/>
      <family val="2"/>
      <scheme val="minor"/>
    </font>
    <font>
      <b/>
      <sz val="12"/>
      <name val="Arial"/>
      <family val="2"/>
    </font>
    <font>
      <sz val="12"/>
      <name val="Arial"/>
      <family val="2"/>
    </font>
    <font>
      <sz val="9"/>
      <color indexed="8"/>
      <name val="Arial"/>
      <family val="2"/>
    </font>
    <font>
      <b/>
      <sz val="11"/>
      <color theme="0"/>
      <name val="Calibri"/>
      <family val="2"/>
      <scheme val="minor"/>
    </font>
    <font>
      <sz val="10"/>
      <color indexed="81"/>
      <name val="Tahoma"/>
      <family val="2"/>
    </font>
    <font>
      <sz val="12"/>
      <color indexed="81"/>
      <name val="Tahoma"/>
      <family val="2"/>
    </font>
    <font>
      <b/>
      <sz val="14"/>
      <color theme="1"/>
      <name val="Arial"/>
      <family val="2"/>
    </font>
    <font>
      <sz val="9"/>
      <color indexed="81"/>
      <name val="Tahoma"/>
      <family val="2"/>
    </font>
    <font>
      <sz val="11"/>
      <color indexed="81"/>
      <name val="Tahoma"/>
      <family val="2"/>
    </font>
    <font>
      <sz val="9"/>
      <color theme="1"/>
      <name val="Calibri"/>
      <family val="2"/>
      <scheme val="minor"/>
    </font>
    <font>
      <b/>
      <sz val="9"/>
      <color indexed="81"/>
      <name val="Tahoma"/>
      <family val="2"/>
    </font>
    <font>
      <sz val="11"/>
      <color theme="1"/>
      <name val="Calibri"/>
      <family val="2"/>
    </font>
    <font>
      <sz val="12"/>
      <color rgb="FF000000"/>
      <name val="Calibri"/>
      <family val="2"/>
    </font>
    <font>
      <b/>
      <sz val="12"/>
      <color rgb="FF000000"/>
      <name val="Calibri"/>
      <family val="2"/>
    </font>
    <font>
      <b/>
      <sz val="11"/>
      <color rgb="FFC00000"/>
      <name val="Calibri"/>
      <family val="2"/>
    </font>
    <font>
      <b/>
      <u/>
      <sz val="11"/>
      <color rgb="FF000000"/>
      <name val="Calibri"/>
      <family val="2"/>
    </font>
    <font>
      <b/>
      <sz val="11"/>
      <color rgb="FF000000"/>
      <name val="Calibri"/>
      <family val="2"/>
    </font>
    <font>
      <b/>
      <sz val="12"/>
      <color rgb="FFC00000"/>
      <name val="Calibri"/>
      <family val="2"/>
    </font>
    <font>
      <sz val="10"/>
      <color rgb="FF000000"/>
      <name val="Arial Narrow"/>
      <family val="2"/>
    </font>
    <font>
      <sz val="10"/>
      <color theme="1"/>
      <name val="Arial Narrow"/>
      <family val="2"/>
    </font>
    <font>
      <sz val="11"/>
      <color theme="1"/>
      <name val="Arial Narrow"/>
      <family val="2"/>
    </font>
    <font>
      <sz val="14"/>
      <color theme="1"/>
      <name val="Arial Narrow"/>
      <family val="2"/>
    </font>
    <font>
      <b/>
      <sz val="14"/>
      <color theme="1"/>
      <name val="Arial Narrow"/>
      <family val="2"/>
    </font>
    <font>
      <sz val="11"/>
      <color rgb="FF000000"/>
      <name val="Arial Narrow"/>
      <family val="2"/>
    </font>
    <font>
      <sz val="11"/>
      <name val="Arial Narrow"/>
      <family val="2"/>
    </font>
    <font>
      <sz val="10"/>
      <color rgb="FFFF0000"/>
      <name val="Arial Narrow"/>
      <family val="2"/>
    </font>
    <font>
      <sz val="11"/>
      <name val="Calibri"/>
      <family val="2"/>
      <scheme val="minor"/>
    </font>
    <font>
      <sz val="14"/>
      <name val="Arial Narrow"/>
      <family val="2"/>
    </font>
    <font>
      <sz val="8"/>
      <color indexed="8"/>
      <name val="Arial Narrow"/>
      <family val="2"/>
    </font>
    <font>
      <sz val="11"/>
      <color theme="1"/>
      <name val="Calibri"/>
      <family val="2"/>
      <scheme val="minor"/>
    </font>
    <font>
      <sz val="12"/>
      <name val="Times New Roman"/>
      <family val="1"/>
    </font>
    <font>
      <b/>
      <sz val="11"/>
      <name val="Calibri"/>
      <family val="2"/>
      <scheme val="minor"/>
    </font>
    <font>
      <b/>
      <sz val="12"/>
      <color theme="0"/>
      <name val="Calibri"/>
      <family val="2"/>
      <scheme val="minor"/>
    </font>
    <font>
      <sz val="10"/>
      <color rgb="FF000000"/>
      <name val="Calibri"/>
      <family val="2"/>
      <scheme val="minor"/>
    </font>
    <font>
      <sz val="10"/>
      <color indexed="8"/>
      <name val="Calibri"/>
      <family val="2"/>
      <scheme val="minor"/>
    </font>
    <font>
      <sz val="10"/>
      <color theme="1"/>
      <name val="Calibri"/>
      <family val="2"/>
      <scheme val="minor"/>
    </font>
    <font>
      <sz val="10"/>
      <name val="Calibri"/>
      <family val="2"/>
      <scheme val="minor"/>
    </font>
    <font>
      <b/>
      <sz val="16"/>
      <name val="Arial Narrow"/>
      <family val="2"/>
    </font>
    <font>
      <sz val="16"/>
      <name val="Arial Narrow"/>
      <family val="2"/>
    </font>
    <font>
      <sz val="16"/>
      <color theme="1"/>
      <name val="Arial Narrow"/>
      <family val="2"/>
    </font>
    <font>
      <b/>
      <sz val="16"/>
      <color theme="1"/>
      <name val="Arial Narrow"/>
      <family val="2"/>
    </font>
  </fonts>
  <fills count="17">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22"/>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rgb="FF2C891F"/>
        <bgColor indexed="64"/>
      </patternFill>
    </fill>
    <fill>
      <patternFill patternType="solid">
        <fgColor theme="8"/>
        <bgColor indexed="64"/>
      </patternFill>
    </fill>
    <fill>
      <patternFill patternType="solid">
        <fgColor theme="9"/>
        <bgColor indexed="64"/>
      </patternFill>
    </fill>
  </fills>
  <borders count="5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double">
        <color indexed="16"/>
      </left>
      <right style="double">
        <color indexed="16"/>
      </right>
      <top/>
      <bottom style="double">
        <color indexed="16"/>
      </bottom>
      <diagonal/>
    </border>
    <border>
      <left style="double">
        <color indexed="16"/>
      </left>
      <right style="double">
        <color indexed="16"/>
      </right>
      <top style="double">
        <color indexed="16"/>
      </top>
      <bottom style="double">
        <color indexed="16"/>
      </bottom>
      <diagonal/>
    </border>
    <border>
      <left style="double">
        <color indexed="16"/>
      </left>
      <right/>
      <top/>
      <bottom/>
      <diagonal/>
    </border>
    <border>
      <left style="double">
        <color indexed="16"/>
      </left>
      <right/>
      <top style="thin">
        <color indexed="64"/>
      </top>
      <bottom/>
      <diagonal/>
    </border>
    <border>
      <left style="double">
        <color indexed="16"/>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auto="1"/>
      </bottom>
      <diagonal/>
    </border>
    <border>
      <left style="thin">
        <color indexed="64"/>
      </left>
      <right style="medium">
        <color indexed="64"/>
      </right>
      <top/>
      <bottom/>
      <diagonal/>
    </border>
  </borders>
  <cellStyleXfs count="4">
    <xf numFmtId="0" fontId="0" fillId="0" borderId="0"/>
    <xf numFmtId="0" fontId="3" fillId="0" borderId="0"/>
    <xf numFmtId="0" fontId="44" fillId="0" borderId="0"/>
    <xf numFmtId="0" fontId="44" fillId="0" borderId="0"/>
  </cellStyleXfs>
  <cellXfs count="414">
    <xf numFmtId="0" fontId="0" fillId="0" borderId="0" xfId="0"/>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0" fillId="0" borderId="0" xfId="0" applyFont="1" applyAlignment="1">
      <alignment vertical="center"/>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4" fillId="0" borderId="1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locked="0" hidden="1"/>
    </xf>
    <xf numFmtId="0" fontId="6" fillId="0" borderId="11"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locked="0" hidden="1"/>
    </xf>
    <xf numFmtId="0" fontId="0" fillId="0" borderId="0" xfId="0" applyFont="1" applyFill="1" applyAlignment="1">
      <alignment vertical="center" wrapText="1"/>
    </xf>
    <xf numFmtId="0" fontId="1" fillId="0" borderId="0" xfId="0" applyFont="1" applyAlignment="1">
      <alignment vertical="center"/>
    </xf>
    <xf numFmtId="0" fontId="8" fillId="4" borderId="16"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1" fillId="0" borderId="0" xfId="0" applyFont="1" applyAlignment="1">
      <alignment horizontal="center" vertical="center"/>
    </xf>
    <xf numFmtId="0" fontId="2" fillId="2" borderId="10"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9" fillId="10" borderId="5" xfId="0" applyFont="1" applyFill="1" applyBorder="1" applyAlignment="1" applyProtection="1">
      <alignment horizontal="center" vertical="center"/>
      <protection hidden="1"/>
    </xf>
    <xf numFmtId="0" fontId="9" fillId="10" borderId="24"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14" fillId="6" borderId="25" xfId="0" applyFont="1" applyFill="1" applyBorder="1" applyAlignment="1" applyProtection="1">
      <alignment horizontal="left" vertical="center"/>
      <protection hidden="1"/>
    </xf>
    <xf numFmtId="0" fontId="14" fillId="6" borderId="25" xfId="0" applyFont="1" applyFill="1" applyBorder="1" applyAlignment="1" applyProtection="1">
      <alignment horizontal="center" vertical="center"/>
      <protection hidden="1"/>
    </xf>
    <xf numFmtId="0" fontId="15" fillId="6" borderId="25" xfId="0" applyFont="1" applyFill="1" applyBorder="1" applyAlignment="1" applyProtection="1">
      <alignment horizontal="left" vertical="center"/>
      <protection hidden="1"/>
    </xf>
    <xf numFmtId="0" fontId="15" fillId="6" borderId="13" xfId="0" applyFont="1" applyFill="1" applyBorder="1" applyAlignment="1" applyProtection="1">
      <alignment horizontal="left" vertical="center"/>
      <protection hidden="1"/>
    </xf>
    <xf numFmtId="0" fontId="14" fillId="9" borderId="26" xfId="0" applyFont="1" applyFill="1" applyBorder="1" applyAlignment="1" applyProtection="1">
      <alignment horizontal="left" vertical="center"/>
      <protection hidden="1"/>
    </xf>
    <xf numFmtId="0" fontId="14" fillId="9" borderId="27" xfId="0" applyFont="1" applyFill="1" applyBorder="1" applyAlignment="1" applyProtection="1">
      <alignment horizontal="center" vertical="center"/>
      <protection hidden="1"/>
    </xf>
    <xf numFmtId="0" fontId="15" fillId="9" borderId="27" xfId="0" applyFont="1" applyFill="1" applyBorder="1" applyAlignment="1" applyProtection="1">
      <alignment horizontal="left" vertical="center"/>
      <protection hidden="1"/>
    </xf>
    <xf numFmtId="0" fontId="15" fillId="9" borderId="11" xfId="0" applyFont="1" applyFill="1" applyBorder="1" applyAlignment="1" applyProtection="1">
      <alignment horizontal="left" vertical="center"/>
      <protection hidden="1"/>
    </xf>
    <xf numFmtId="0" fontId="14" fillId="5" borderId="26" xfId="0" applyFont="1" applyFill="1" applyBorder="1" applyAlignment="1" applyProtection="1">
      <alignment horizontal="left" vertical="center"/>
      <protection hidden="1"/>
    </xf>
    <xf numFmtId="0" fontId="14" fillId="5" borderId="27" xfId="0" applyFont="1" applyFill="1" applyBorder="1" applyAlignment="1" applyProtection="1">
      <alignment horizontal="center" vertical="center"/>
      <protection hidden="1"/>
    </xf>
    <xf numFmtId="0" fontId="15" fillId="5" borderId="28" xfId="0" applyFont="1" applyFill="1" applyBorder="1" applyAlignment="1" applyProtection="1">
      <alignment horizontal="left" vertical="center"/>
      <protection hidden="1"/>
    </xf>
    <xf numFmtId="0" fontId="15" fillId="5" borderId="11" xfId="0" applyFont="1" applyFill="1" applyBorder="1" applyAlignment="1" applyProtection="1">
      <alignment horizontal="left" vertical="center"/>
      <protection hidden="1"/>
    </xf>
    <xf numFmtId="0" fontId="14" fillId="8" borderId="26" xfId="0" applyFont="1" applyFill="1" applyBorder="1" applyAlignment="1" applyProtection="1">
      <alignment horizontal="left" vertical="center"/>
      <protection hidden="1"/>
    </xf>
    <xf numFmtId="0" fontId="14" fillId="8" borderId="27" xfId="0" applyFont="1" applyFill="1" applyBorder="1" applyAlignment="1" applyProtection="1">
      <alignment horizontal="center" vertical="center"/>
      <protection hidden="1"/>
    </xf>
    <xf numFmtId="0" fontId="15" fillId="8" borderId="28" xfId="0" applyFont="1" applyFill="1" applyBorder="1" applyAlignment="1" applyProtection="1">
      <alignment horizontal="left" vertical="center"/>
      <protection hidden="1"/>
    </xf>
    <xf numFmtId="0" fontId="15" fillId="8" borderId="11" xfId="0" applyFont="1" applyFill="1" applyBorder="1" applyAlignment="1" applyProtection="1">
      <alignment horizontal="left" vertical="center"/>
      <protection hidden="1"/>
    </xf>
    <xf numFmtId="0" fontId="14" fillId="7" borderId="26" xfId="0" applyFont="1" applyFill="1" applyBorder="1" applyAlignment="1" applyProtection="1">
      <alignment horizontal="left" vertical="center"/>
      <protection hidden="1"/>
    </xf>
    <xf numFmtId="0" fontId="14" fillId="7" borderId="27" xfId="0" applyFont="1" applyFill="1" applyBorder="1" applyAlignment="1" applyProtection="1">
      <alignment horizontal="center" vertical="center"/>
      <protection hidden="1"/>
    </xf>
    <xf numFmtId="0" fontId="15" fillId="7" borderId="29" xfId="0" applyFont="1" applyFill="1" applyBorder="1" applyAlignment="1" applyProtection="1">
      <alignment horizontal="left" vertical="center"/>
      <protection hidden="1"/>
    </xf>
    <xf numFmtId="0" fontId="15" fillId="7" borderId="11" xfId="0" applyFont="1" applyFill="1" applyBorder="1" applyAlignment="1" applyProtection="1">
      <alignment horizontal="left" vertical="center"/>
      <protection hidden="1"/>
    </xf>
    <xf numFmtId="0" fontId="1" fillId="0" borderId="0" xfId="0" applyFont="1"/>
    <xf numFmtId="0" fontId="0" fillId="0" borderId="0" xfId="0" applyFont="1" applyBorder="1" applyAlignment="1">
      <alignment vertical="center"/>
    </xf>
    <xf numFmtId="0" fontId="6" fillId="0" borderId="0" xfId="0" applyFont="1" applyFill="1" applyBorder="1" applyAlignment="1" applyProtection="1">
      <alignment horizontal="center" vertical="center" wrapText="1"/>
      <protection hidden="1"/>
    </xf>
    <xf numFmtId="0" fontId="8" fillId="4" borderId="16" xfId="0" applyFont="1" applyFill="1" applyBorder="1" applyAlignment="1" applyProtection="1">
      <alignment horizontal="center" vertical="center" wrapText="1"/>
      <protection locked="0"/>
    </xf>
    <xf numFmtId="0" fontId="16" fillId="6" borderId="21" xfId="0" applyFont="1" applyFill="1" applyBorder="1" applyAlignment="1" applyProtection="1">
      <alignment horizontal="center" vertical="center" wrapText="1"/>
      <protection hidden="1"/>
    </xf>
    <xf numFmtId="0" fontId="16" fillId="9" borderId="11" xfId="0" applyFont="1" applyFill="1" applyBorder="1" applyAlignment="1" applyProtection="1">
      <alignment horizontal="center" vertical="center" wrapText="1"/>
      <protection hidden="1"/>
    </xf>
    <xf numFmtId="0" fontId="16" fillId="5" borderId="11" xfId="0" applyFont="1" applyFill="1" applyBorder="1" applyAlignment="1" applyProtection="1">
      <alignment horizontal="center" vertical="center" wrapText="1"/>
      <protection hidden="1"/>
    </xf>
    <xf numFmtId="0" fontId="16" fillId="8" borderId="11" xfId="0" applyFont="1" applyFill="1" applyBorder="1" applyAlignment="1" applyProtection="1">
      <alignment horizontal="center" vertical="center" wrapText="1"/>
      <protection hidden="1"/>
    </xf>
    <xf numFmtId="0" fontId="16" fillId="7" borderId="11"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9"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locked="0"/>
    </xf>
    <xf numFmtId="0" fontId="0" fillId="0" borderId="11" xfId="0" applyFont="1" applyFill="1" applyBorder="1" applyAlignment="1">
      <alignment horizontal="left" vertical="center" wrapText="1"/>
    </xf>
    <xf numFmtId="0" fontId="8" fillId="4" borderId="0"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25" fillId="0" borderId="0" xfId="0" applyFont="1" applyFill="1" applyBorder="1"/>
    <xf numFmtId="0" fontId="26" fillId="0" borderId="0" xfId="0" applyFont="1" applyFill="1" applyBorder="1"/>
    <xf numFmtId="0" fontId="28" fillId="0" borderId="0" xfId="0" applyFont="1" applyFill="1" applyBorder="1"/>
    <xf numFmtId="0" fontId="26" fillId="0" borderId="0" xfId="0" applyFont="1" applyFill="1" applyBorder="1" applyAlignment="1">
      <alignment vertical="center"/>
    </xf>
    <xf numFmtId="0" fontId="25" fillId="0" borderId="0" xfId="0" applyFont="1" applyFill="1" applyBorder="1" applyAlignment="1">
      <alignment horizontal="left" vertical="center" wrapText="1"/>
    </xf>
    <xf numFmtId="0" fontId="29" fillId="0" borderId="0" xfId="0" applyFont="1" applyFill="1" applyBorder="1"/>
    <xf numFmtId="0" fontId="31" fillId="0" borderId="0" xfId="0" applyFont="1" applyFill="1" applyBorder="1"/>
    <xf numFmtId="0" fontId="25" fillId="0" borderId="0" xfId="0" applyFont="1" applyFill="1" applyBorder="1" applyAlignment="1">
      <alignment vertical="center" wrapText="1"/>
    </xf>
    <xf numFmtId="0" fontId="0" fillId="9" borderId="0" xfId="0" applyFill="1" applyAlignment="1">
      <alignment vertical="center" wrapText="1"/>
    </xf>
    <xf numFmtId="0" fontId="0" fillId="8" borderId="0" xfId="0" applyFill="1" applyAlignment="1">
      <alignment vertical="center" wrapText="1"/>
    </xf>
    <xf numFmtId="0" fontId="0" fillId="12" borderId="0" xfId="0" applyFill="1" applyAlignment="1">
      <alignment vertical="center" wrapText="1"/>
    </xf>
    <xf numFmtId="0" fontId="0" fillId="7" borderId="0" xfId="0" applyFill="1" applyAlignment="1">
      <alignment vertical="center" wrapText="1"/>
    </xf>
    <xf numFmtId="0" fontId="32" fillId="0" borderId="1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hidden="1"/>
    </xf>
    <xf numFmtId="0" fontId="6" fillId="0" borderId="5"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center" vertical="center" wrapText="1"/>
      <protection locked="0" hidden="1"/>
    </xf>
    <xf numFmtId="0" fontId="0" fillId="0" borderId="5"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hidden="1"/>
    </xf>
    <xf numFmtId="0" fontId="6" fillId="0" borderId="13"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center" vertical="center" wrapText="1"/>
      <protection locked="0" hidden="1"/>
    </xf>
    <xf numFmtId="0" fontId="0"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32" fillId="0" borderId="13" xfId="0" applyFont="1" applyFill="1" applyBorder="1" applyAlignment="1" applyProtection="1">
      <alignment horizontal="left" vertical="center" wrapText="1"/>
      <protection locked="0"/>
    </xf>
    <xf numFmtId="17" fontId="32" fillId="0" borderId="5" xfId="0" applyNumberFormat="1" applyFont="1" applyFill="1" applyBorder="1" applyAlignment="1" applyProtection="1">
      <alignment horizontal="left" vertical="center" wrapText="1"/>
      <protection locked="0"/>
    </xf>
    <xf numFmtId="17" fontId="32" fillId="0" borderId="13" xfId="0" applyNumberFormat="1"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Fill="1" applyBorder="1" applyAlignment="1">
      <alignment horizontal="center" vertical="center" wrapText="1"/>
    </xf>
    <xf numFmtId="0" fontId="5" fillId="0" borderId="40" xfId="0" applyFont="1" applyFill="1" applyBorder="1" applyAlignment="1" applyProtection="1">
      <alignment horizontal="center" vertical="center" wrapText="1"/>
      <protection locked="0" hidden="1"/>
    </xf>
    <xf numFmtId="0" fontId="6" fillId="0" borderId="40" xfId="0" applyFont="1" applyFill="1" applyBorder="1" applyAlignment="1" applyProtection="1">
      <alignment horizontal="center" vertical="center" wrapText="1"/>
      <protection hidden="1"/>
    </xf>
    <xf numFmtId="0" fontId="0" fillId="0" borderId="40" xfId="0" applyFont="1" applyFill="1" applyBorder="1" applyAlignment="1">
      <alignment horizontal="left" vertical="center" wrapText="1"/>
    </xf>
    <xf numFmtId="0" fontId="0" fillId="0" borderId="41" xfId="0" applyFont="1" applyFill="1" applyBorder="1" applyAlignment="1">
      <alignment horizontal="center" vertical="center" wrapText="1"/>
    </xf>
    <xf numFmtId="0" fontId="34" fillId="0" borderId="11" xfId="0" applyFont="1" applyFill="1" applyBorder="1" applyAlignment="1">
      <alignment vertical="center" wrapText="1"/>
    </xf>
    <xf numFmtId="0" fontId="34" fillId="0" borderId="5" xfId="0" applyFont="1" applyFill="1" applyBorder="1" applyAlignment="1">
      <alignment vertical="center" wrapText="1"/>
    </xf>
    <xf numFmtId="0" fontId="34" fillId="0" borderId="13"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7" fillId="4" borderId="16" xfId="0" applyFont="1" applyFill="1" applyBorder="1" applyAlignment="1" applyProtection="1">
      <alignment horizontal="center" vertical="center" wrapText="1"/>
      <protection locked="0"/>
    </xf>
    <xf numFmtId="0" fontId="6" fillId="11" borderId="13" xfId="0" applyFont="1" applyFill="1" applyBorder="1" applyAlignment="1" applyProtection="1">
      <alignment horizontal="center" vertical="center" wrapText="1"/>
      <protection hidden="1"/>
    </xf>
    <xf numFmtId="0" fontId="6" fillId="13" borderId="11" xfId="0" applyFont="1" applyFill="1" applyBorder="1" applyAlignment="1" applyProtection="1">
      <alignment horizontal="center" vertical="center" wrapText="1"/>
      <protection hidden="1"/>
    </xf>
    <xf numFmtId="0" fontId="37" fillId="0" borderId="5" xfId="0" applyFont="1" applyFill="1" applyBorder="1" applyAlignment="1">
      <alignment vertical="center" wrapText="1"/>
    </xf>
    <xf numFmtId="0" fontId="7" fillId="0" borderId="40"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center" vertical="center" wrapText="1"/>
      <protection locked="0" hidden="1"/>
    </xf>
    <xf numFmtId="0" fontId="6" fillId="0" borderId="49" xfId="0" applyFont="1" applyFill="1" applyBorder="1" applyAlignment="1" applyProtection="1">
      <alignment horizontal="center" vertical="center" wrapText="1"/>
      <protection hidden="1"/>
    </xf>
    <xf numFmtId="0" fontId="0" fillId="0" borderId="49" xfId="0" applyFont="1" applyFill="1" applyBorder="1" applyAlignment="1">
      <alignment horizontal="center" vertical="center" wrapText="1"/>
    </xf>
    <xf numFmtId="0" fontId="32" fillId="0" borderId="49"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hidden="1"/>
    </xf>
    <xf numFmtId="0" fontId="0" fillId="0" borderId="49" xfId="0" applyFont="1" applyFill="1" applyBorder="1" applyAlignment="1">
      <alignment horizontal="left" vertical="center" wrapText="1"/>
    </xf>
    <xf numFmtId="0" fontId="0" fillId="0" borderId="50" xfId="0" applyFont="1" applyFill="1" applyBorder="1" applyAlignment="1">
      <alignment horizontal="center" vertical="center" wrapText="1"/>
    </xf>
    <xf numFmtId="0" fontId="32" fillId="0" borderId="40" xfId="0" applyFont="1" applyFill="1" applyBorder="1" applyAlignment="1" applyProtection="1">
      <alignment horizontal="center" vertical="center" wrapText="1"/>
      <protection locked="0"/>
    </xf>
    <xf numFmtId="0" fontId="34" fillId="0" borderId="11" xfId="0" applyFont="1" applyFill="1" applyBorder="1" applyAlignment="1">
      <alignment horizontal="left" vertical="center" wrapText="1"/>
    </xf>
    <xf numFmtId="0" fontId="6" fillId="0" borderId="0" xfId="0" applyFont="1" applyFill="1" applyBorder="1" applyAlignment="1" applyProtection="1">
      <alignment horizontal="center" vertical="center" wrapText="1"/>
      <protection hidden="1"/>
    </xf>
    <xf numFmtId="0" fontId="33" fillId="0" borderId="5" xfId="0" applyFont="1" applyFill="1" applyBorder="1" applyAlignment="1">
      <alignment horizontal="left" vertical="center" wrapText="1"/>
    </xf>
    <xf numFmtId="0" fontId="32" fillId="0" borderId="5" xfId="0" applyFont="1" applyFill="1" applyBorder="1" applyAlignment="1" applyProtection="1">
      <alignment vertical="center" wrapText="1"/>
      <protection locked="0"/>
    </xf>
    <xf numFmtId="0" fontId="32" fillId="0" borderId="5"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3" fillId="0" borderId="11" xfId="0" applyFont="1" applyFill="1" applyBorder="1" applyAlignment="1">
      <alignment vertical="center" wrapText="1"/>
    </xf>
    <xf numFmtId="0" fontId="33" fillId="0" borderId="11" xfId="0" applyFont="1" applyFill="1" applyBorder="1" applyAlignment="1">
      <alignment horizontal="left" vertical="center" wrapText="1"/>
    </xf>
    <xf numFmtId="0" fontId="32" fillId="0" borderId="13" xfId="0" applyFont="1" applyFill="1" applyBorder="1" applyAlignment="1" applyProtection="1">
      <alignment horizontal="justify" vertical="center" wrapText="1"/>
      <protection locked="0"/>
    </xf>
    <xf numFmtId="0" fontId="4" fillId="0" borderId="13" xfId="0" applyFont="1" applyFill="1" applyBorder="1" applyAlignment="1" applyProtection="1">
      <alignment horizontal="justify" vertical="center" wrapText="1"/>
      <protection locked="0"/>
    </xf>
    <xf numFmtId="0" fontId="32" fillId="0" borderId="13" xfId="0" applyFont="1" applyFill="1" applyBorder="1" applyAlignment="1" applyProtection="1">
      <alignment horizontal="center" vertical="center" wrapText="1"/>
      <protection locked="0"/>
    </xf>
    <xf numFmtId="0" fontId="33" fillId="0" borderId="13" xfId="0" applyFont="1" applyFill="1" applyBorder="1" applyAlignment="1">
      <alignment horizontal="left" vertical="center" wrapText="1"/>
    </xf>
    <xf numFmtId="0" fontId="32" fillId="0" borderId="40"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center" vertical="center" wrapText="1"/>
      <protection locked="0" hidden="1"/>
    </xf>
    <xf numFmtId="0" fontId="34" fillId="0" borderId="40" xfId="0" applyFont="1" applyFill="1" applyBorder="1" applyAlignment="1">
      <alignment vertical="center" wrapText="1"/>
    </xf>
    <xf numFmtId="0" fontId="6" fillId="0" borderId="40" xfId="0" applyFont="1" applyFill="1" applyBorder="1" applyAlignment="1">
      <alignment horizontal="left" vertical="center" wrapText="1"/>
    </xf>
    <xf numFmtId="0" fontId="35" fillId="0" borderId="39" xfId="0" applyFont="1" applyFill="1" applyBorder="1" applyAlignment="1">
      <alignment horizontal="center" vertical="center" wrapText="1"/>
    </xf>
    <xf numFmtId="0" fontId="32" fillId="0" borderId="40" xfId="0" applyFont="1" applyFill="1" applyBorder="1" applyAlignment="1" applyProtection="1">
      <alignment horizontal="justify" vertical="center" wrapText="1"/>
      <protection locked="0"/>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3" xfId="0" applyFont="1" applyFill="1" applyBorder="1" applyAlignment="1" applyProtection="1">
      <alignment horizontal="left" vertical="center" wrapText="1"/>
      <protection locked="0"/>
    </xf>
    <xf numFmtId="0" fontId="34" fillId="0" borderId="5" xfId="0" applyFont="1" applyFill="1" applyBorder="1" applyAlignment="1">
      <alignment horizontal="left" vertical="center" wrapText="1"/>
    </xf>
    <xf numFmtId="0" fontId="6" fillId="0" borderId="13" xfId="0" applyFont="1" applyFill="1" applyBorder="1" applyAlignment="1" applyProtection="1">
      <alignment horizontal="left" vertical="center" wrapText="1"/>
      <protection hidden="1"/>
    </xf>
    <xf numFmtId="0" fontId="34" fillId="0" borderId="13" xfId="0" applyFont="1" applyFill="1" applyBorder="1" applyAlignment="1">
      <alignment horizontal="left" vertical="center" wrapText="1"/>
    </xf>
    <xf numFmtId="0" fontId="33" fillId="0" borderId="13" xfId="0" applyFont="1" applyFill="1" applyBorder="1" applyAlignment="1">
      <alignment vertical="center" wrapText="1"/>
    </xf>
    <xf numFmtId="0" fontId="7" fillId="0" borderId="5"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37" fillId="0" borderId="13" xfId="0" applyFont="1" applyFill="1" applyBorder="1" applyAlignment="1">
      <alignment vertical="center" wrapText="1"/>
    </xf>
    <xf numFmtId="0" fontId="33" fillId="0" borderId="5" xfId="0" applyFont="1" applyFill="1" applyBorder="1" applyAlignment="1">
      <alignment vertical="center" wrapText="1"/>
    </xf>
    <xf numFmtId="0" fontId="2" fillId="0" borderId="0" xfId="0" applyFont="1" applyFill="1" applyAlignment="1" applyProtection="1">
      <alignment horizontal="center" vertical="center" wrapText="1"/>
      <protection hidden="1"/>
    </xf>
    <xf numFmtId="0" fontId="0"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4" fillId="0" borderId="0" xfId="0" applyFont="1" applyFill="1" applyBorder="1" applyAlignment="1" applyProtection="1">
      <alignment horizontal="left" vertical="center" wrapText="1"/>
      <protection locked="0"/>
    </xf>
    <xf numFmtId="0" fontId="34" fillId="0" borderId="0"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hidden="1"/>
    </xf>
    <xf numFmtId="0" fontId="0" fillId="0" borderId="0" xfId="0" applyFont="1" applyFill="1" applyBorder="1" applyAlignment="1">
      <alignment horizontal="center" vertical="center" wrapText="1"/>
    </xf>
    <xf numFmtId="0" fontId="32"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hidden="1"/>
    </xf>
    <xf numFmtId="17" fontId="32"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32"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2" fillId="0" borderId="11" xfId="0" applyFont="1" applyFill="1" applyBorder="1" applyAlignment="1" applyProtection="1">
      <alignment horizontal="justify" vertical="center" wrapText="1"/>
      <protection locked="0"/>
    </xf>
    <xf numFmtId="0" fontId="32" fillId="0" borderId="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left" wrapText="1"/>
      <protection locked="0"/>
    </xf>
    <xf numFmtId="0" fontId="6" fillId="0" borderId="11" xfId="0" applyFont="1" applyFill="1" applyBorder="1" applyAlignment="1" applyProtection="1">
      <alignment horizontal="left" vertical="center" wrapText="1"/>
      <protection locked="0"/>
    </xf>
    <xf numFmtId="0" fontId="38" fillId="0" borderId="5" xfId="0" applyFont="1" applyFill="1" applyBorder="1" applyAlignment="1" applyProtection="1">
      <alignment horizontal="left" vertical="center" wrapText="1"/>
      <protection locked="0"/>
    </xf>
    <xf numFmtId="0" fontId="37" fillId="0" borderId="5" xfId="0" applyFont="1" applyFill="1" applyBorder="1" applyAlignment="1" applyProtection="1">
      <alignment horizontal="left" vertical="center" wrapText="1"/>
      <protection locked="0"/>
    </xf>
    <xf numFmtId="0" fontId="25" fillId="0" borderId="5" xfId="0" applyFont="1" applyFill="1" applyBorder="1" applyAlignment="1">
      <alignment vertical="center" wrapText="1"/>
    </xf>
    <xf numFmtId="0" fontId="38" fillId="0" borderId="11" xfId="0" applyFont="1" applyFill="1" applyBorder="1" applyAlignment="1" applyProtection="1">
      <alignment horizontal="left" vertical="center" wrapText="1"/>
      <protection locked="0"/>
    </xf>
    <xf numFmtId="0" fontId="37" fillId="0" borderId="11" xfId="0" applyFont="1" applyFill="1" applyBorder="1" applyAlignment="1" applyProtection="1">
      <alignment horizontal="left" vertical="center" wrapText="1"/>
      <protection locked="0"/>
    </xf>
    <xf numFmtId="0" fontId="25" fillId="0" borderId="11" xfId="0" applyFont="1" applyFill="1" applyBorder="1" applyAlignment="1">
      <alignment vertical="center" wrapText="1"/>
    </xf>
    <xf numFmtId="0" fontId="25" fillId="0" borderId="11" xfId="0" applyFont="1" applyFill="1" applyBorder="1" applyAlignment="1">
      <alignment vertical="center"/>
    </xf>
    <xf numFmtId="0" fontId="4" fillId="0" borderId="49" xfId="0" applyFont="1" applyFill="1" applyBorder="1" applyAlignment="1" applyProtection="1">
      <alignment horizontal="left" vertical="center" wrapText="1"/>
      <protection locked="0"/>
    </xf>
    <xf numFmtId="0" fontId="0" fillId="0" borderId="49" xfId="0" applyFont="1" applyFill="1" applyBorder="1" applyAlignment="1">
      <alignment vertical="center" wrapText="1"/>
    </xf>
    <xf numFmtId="0" fontId="0" fillId="0" borderId="11" xfId="0" applyFont="1" applyFill="1" applyBorder="1" applyAlignment="1">
      <alignment horizontal="center" vertical="center" wrapText="1"/>
    </xf>
    <xf numFmtId="0" fontId="8" fillId="4" borderId="6"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wrapText="1"/>
      <protection locked="0" hidden="1"/>
    </xf>
    <xf numFmtId="0" fontId="5" fillId="0" borderId="21" xfId="0" applyFont="1" applyFill="1" applyBorder="1" applyAlignment="1" applyProtection="1">
      <alignment horizontal="center" vertical="center" wrapText="1"/>
      <protection locked="0" hidden="1"/>
    </xf>
    <xf numFmtId="0" fontId="0" fillId="0" borderId="11" xfId="0" applyFont="1" applyFill="1" applyBorder="1" applyAlignment="1">
      <alignment horizontal="center" vertical="center" wrapText="1"/>
    </xf>
    <xf numFmtId="0" fontId="6" fillId="0" borderId="21" xfId="0" applyFont="1" applyFill="1" applyBorder="1" applyAlignment="1" applyProtection="1">
      <alignment horizontal="center" vertical="center" wrapText="1"/>
      <protection hidden="1"/>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1" fillId="0" borderId="21" xfId="0" applyFont="1" applyFill="1" applyBorder="1" applyAlignment="1">
      <alignment horizontal="center" vertical="center"/>
    </xf>
    <xf numFmtId="0" fontId="45" fillId="0" borderId="9" xfId="2" applyFont="1" applyBorder="1" applyAlignment="1" applyProtection="1">
      <alignment vertical="center"/>
      <protection locked="0"/>
    </xf>
    <xf numFmtId="0" fontId="45" fillId="0" borderId="9" xfId="2" applyFont="1" applyBorder="1" applyAlignment="1" applyProtection="1">
      <alignment horizontal="center" vertical="center"/>
      <protection locked="0"/>
    </xf>
    <xf numFmtId="0" fontId="40" fillId="0" borderId="0" xfId="2" applyFont="1" applyFill="1" applyBorder="1" applyAlignment="1" applyProtection="1">
      <alignment horizontal="center" vertical="center"/>
      <protection locked="0"/>
    </xf>
    <xf numFmtId="0" fontId="43" fillId="0" borderId="0" xfId="0" applyFont="1" applyFill="1"/>
    <xf numFmtId="0" fontId="17" fillId="14" borderId="53" xfId="2" applyNumberFormat="1" applyFont="1" applyFill="1" applyBorder="1" applyAlignment="1" applyProtection="1">
      <alignment horizontal="center" vertical="center" wrapText="1"/>
      <protection locked="0"/>
    </xf>
    <xf numFmtId="0" fontId="17" fillId="15" borderId="11" xfId="2" applyNumberFormat="1" applyFont="1" applyFill="1" applyBorder="1" applyAlignment="1" applyProtection="1">
      <alignment horizontal="center" vertical="center" wrapText="1"/>
      <protection locked="0"/>
    </xf>
    <xf numFmtId="0" fontId="17" fillId="14" borderId="54" xfId="2" applyNumberFormat="1" applyFont="1" applyFill="1" applyBorder="1" applyAlignment="1" applyProtection="1">
      <alignment horizontal="center" vertical="center" wrapText="1"/>
      <protection locked="0"/>
    </xf>
    <xf numFmtId="0" fontId="40" fillId="0" borderId="51" xfId="0" applyFont="1" applyFill="1" applyBorder="1" applyAlignment="1" applyProtection="1">
      <alignment vertical="center" wrapText="1"/>
      <protection locked="0"/>
    </xf>
    <xf numFmtId="0" fontId="40" fillId="0" borderId="51" xfId="0" applyFont="1" applyFill="1" applyBorder="1" applyAlignment="1" applyProtection="1">
      <alignment horizontal="center" vertical="center" wrapText="1"/>
      <protection locked="0"/>
    </xf>
    <xf numFmtId="0" fontId="43" fillId="0" borderId="11" xfId="0" applyFont="1" applyFill="1" applyBorder="1" applyAlignment="1">
      <alignment horizontal="center" vertical="center" wrapText="1"/>
    </xf>
    <xf numFmtId="0" fontId="40" fillId="0" borderId="11" xfId="0" applyFont="1" applyFill="1" applyBorder="1" applyAlignment="1" applyProtection="1">
      <alignment horizontal="justify" vertical="center" wrapText="1"/>
    </xf>
    <xf numFmtId="0" fontId="40" fillId="0" borderId="11" xfId="0" applyFont="1" applyFill="1" applyBorder="1" applyAlignment="1" applyProtection="1">
      <alignment horizontal="center" vertical="center" wrapText="1"/>
      <protection locked="0"/>
    </xf>
    <xf numFmtId="17" fontId="43" fillId="0" borderId="11" xfId="0" applyNumberFormat="1" applyFont="1" applyFill="1" applyBorder="1" applyAlignment="1">
      <alignment horizontal="center" vertical="center" wrapText="1"/>
    </xf>
    <xf numFmtId="0" fontId="40" fillId="0" borderId="11" xfId="0" applyFont="1" applyFill="1" applyBorder="1" applyAlignment="1" applyProtection="1">
      <alignment horizontal="center" vertical="center"/>
      <protection locked="0"/>
    </xf>
    <xf numFmtId="0" fontId="43" fillId="0" borderId="51" xfId="0" applyFont="1" applyFill="1" applyBorder="1" applyAlignment="1">
      <alignment horizontal="center" vertical="center" wrapText="1"/>
    </xf>
    <xf numFmtId="0" fontId="40" fillId="0" borderId="32" xfId="0" applyFont="1" applyFill="1" applyBorder="1" applyAlignment="1" applyProtection="1">
      <alignment horizontal="left" vertical="center" wrapText="1"/>
      <protection locked="0"/>
    </xf>
    <xf numFmtId="0" fontId="43" fillId="0" borderId="11" xfId="0" applyFont="1" applyFill="1" applyBorder="1" applyAlignment="1">
      <alignment vertical="center"/>
    </xf>
    <xf numFmtId="0" fontId="43" fillId="0" borderId="32" xfId="0" applyFont="1" applyFill="1" applyBorder="1" applyAlignment="1">
      <alignment horizontal="center" vertical="center"/>
    </xf>
    <xf numFmtId="0" fontId="40" fillId="0" borderId="32" xfId="0" applyFont="1" applyFill="1" applyBorder="1" applyAlignment="1" applyProtection="1">
      <alignment horizontal="justify" vertical="center" wrapText="1"/>
      <protection locked="0"/>
    </xf>
    <xf numFmtId="0" fontId="40" fillId="0" borderId="11" xfId="0" quotePrefix="1" applyFont="1" applyFill="1" applyBorder="1" applyAlignment="1">
      <alignment vertical="center" wrapText="1"/>
    </xf>
    <xf numFmtId="0" fontId="40" fillId="0" borderId="32"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justify" vertical="center" wrapText="1"/>
      <protection locked="0"/>
    </xf>
    <xf numFmtId="0" fontId="40" fillId="0" borderId="11" xfId="0" applyFont="1" applyFill="1" applyBorder="1" applyAlignment="1" applyProtection="1">
      <alignment horizontal="left" vertical="center" wrapText="1"/>
      <protection locked="0"/>
    </xf>
    <xf numFmtId="0" fontId="40" fillId="0" borderId="11" xfId="0" quotePrefix="1" applyFont="1" applyFill="1" applyBorder="1" applyAlignment="1" applyProtection="1">
      <alignment horizontal="justify" vertical="center" wrapText="1"/>
    </xf>
    <xf numFmtId="0" fontId="40" fillId="0" borderId="11" xfId="0" applyFont="1" applyFill="1" applyBorder="1" applyAlignment="1">
      <alignment vertical="center"/>
    </xf>
    <xf numFmtId="0" fontId="40" fillId="0" borderId="11"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1" xfId="0" applyFont="1" applyFill="1" applyBorder="1" applyAlignment="1">
      <alignment horizontal="center" vertical="center" wrapText="1"/>
    </xf>
    <xf numFmtId="17" fontId="0" fillId="0" borderId="0" xfId="0" applyNumberFormat="1" applyAlignment="1">
      <alignment horizontal="center" vertical="center"/>
    </xf>
    <xf numFmtId="0" fontId="40" fillId="0" borderId="51" xfId="3" applyFont="1" applyFill="1" applyBorder="1" applyAlignment="1" applyProtection="1">
      <alignment horizontal="center" vertical="center" wrapText="1"/>
      <protection locked="0"/>
    </xf>
    <xf numFmtId="0" fontId="40" fillId="0" borderId="11" xfId="3" applyFont="1" applyFill="1" applyBorder="1" applyAlignment="1" applyProtection="1">
      <alignment horizontal="center" vertical="center" wrapText="1"/>
      <protection locked="0"/>
    </xf>
    <xf numFmtId="0" fontId="40" fillId="0" borderId="11" xfId="0" applyFont="1" applyFill="1" applyBorder="1" applyAlignment="1" applyProtection="1">
      <alignment vertical="center" wrapText="1"/>
      <protection locked="0"/>
    </xf>
    <xf numFmtId="0" fontId="48" fillId="0" borderId="5" xfId="0" applyFont="1" applyFill="1" applyBorder="1" applyAlignment="1" applyProtection="1">
      <alignment horizontal="left" vertical="center" wrapText="1"/>
      <protection locked="0"/>
    </xf>
    <xf numFmtId="0" fontId="49" fillId="0" borderId="5" xfId="0" applyFont="1" applyFill="1" applyBorder="1" applyAlignment="1">
      <alignment vertical="center" wrapText="1"/>
    </xf>
    <xf numFmtId="0" fontId="50" fillId="0" borderId="5" xfId="0" applyFont="1" applyFill="1" applyBorder="1" applyAlignment="1">
      <alignment horizontal="left" vertical="center" wrapText="1"/>
    </xf>
    <xf numFmtId="0" fontId="34" fillId="0" borderId="48" xfId="0" applyFont="1" applyFill="1" applyBorder="1" applyAlignment="1">
      <alignment vertical="center" wrapText="1"/>
    </xf>
    <xf numFmtId="0" fontId="34" fillId="0" borderId="40" xfId="0" applyFont="1" applyFill="1" applyBorder="1" applyAlignment="1">
      <alignment horizontal="left" vertical="center" wrapText="1"/>
    </xf>
    <xf numFmtId="0" fontId="34" fillId="0" borderId="21" xfId="0" applyFont="1" applyFill="1" applyBorder="1" applyAlignment="1">
      <alignment vertical="center" wrapText="1"/>
    </xf>
    <xf numFmtId="0" fontId="38" fillId="0" borderId="5" xfId="0" applyFont="1" applyFill="1" applyBorder="1" applyAlignment="1">
      <alignment horizontal="left" vertical="center" wrapText="1"/>
    </xf>
    <xf numFmtId="0" fontId="32" fillId="0" borderId="5" xfId="0" applyFont="1" applyFill="1" applyBorder="1" applyAlignment="1">
      <alignment vertical="center" wrapText="1"/>
    </xf>
    <xf numFmtId="0" fontId="32" fillId="0" borderId="11" xfId="0" applyFont="1" applyFill="1" applyBorder="1" applyAlignment="1">
      <alignment vertical="center" wrapText="1"/>
    </xf>
    <xf numFmtId="0" fontId="6" fillId="0" borderId="51" xfId="0" applyFont="1" applyFill="1" applyBorder="1" applyAlignment="1" applyProtection="1">
      <alignment horizontal="center" vertical="center" wrapText="1"/>
      <protection hidden="1"/>
    </xf>
    <xf numFmtId="0" fontId="4" fillId="0" borderId="21" xfId="0" applyFont="1" applyFill="1" applyBorder="1" applyAlignment="1" applyProtection="1">
      <alignment horizontal="left" vertical="center" wrapText="1"/>
      <protection locked="0"/>
    </xf>
    <xf numFmtId="0" fontId="32" fillId="0" borderId="21"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hidden="1"/>
    </xf>
    <xf numFmtId="0" fontId="25" fillId="0" borderId="21" xfId="0" applyFont="1" applyFill="1" applyBorder="1" applyAlignment="1">
      <alignment vertical="center" wrapText="1"/>
    </xf>
    <xf numFmtId="0" fontId="33" fillId="0" borderId="21" xfId="0" applyFont="1" applyFill="1" applyBorder="1" applyAlignment="1">
      <alignment vertical="center" wrapText="1"/>
    </xf>
    <xf numFmtId="0" fontId="40" fillId="0" borderId="48" xfId="0" applyFont="1" applyFill="1" applyBorder="1" applyAlignment="1" applyProtection="1">
      <alignment horizontal="center" vertical="center" wrapText="1"/>
      <protection locked="0"/>
    </xf>
    <xf numFmtId="0" fontId="40" fillId="0" borderId="51" xfId="0" applyFont="1" applyFill="1" applyBorder="1" applyAlignment="1">
      <alignment vertical="center" wrapText="1"/>
    </xf>
    <xf numFmtId="17" fontId="43" fillId="0" borderId="51" xfId="0" applyNumberFormat="1" applyFont="1" applyFill="1" applyBorder="1" applyAlignment="1">
      <alignment horizontal="center" vertical="center" wrapText="1"/>
    </xf>
    <xf numFmtId="0" fontId="0" fillId="0" borderId="11" xfId="0" applyBorder="1"/>
    <xf numFmtId="0" fontId="0" fillId="0" borderId="11" xfId="0" applyBorder="1" applyAlignment="1">
      <alignment vertical="center" wrapText="1"/>
    </xf>
    <xf numFmtId="0" fontId="4" fillId="0" borderId="48"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center" vertical="center" wrapText="1"/>
      <protection locked="0" hidden="1"/>
    </xf>
    <xf numFmtId="0" fontId="6" fillId="0" borderId="48" xfId="0" applyFont="1" applyFill="1" applyBorder="1" applyAlignment="1" applyProtection="1">
      <alignment horizontal="center" vertical="center" wrapText="1"/>
      <protection hidden="1"/>
    </xf>
    <xf numFmtId="0" fontId="0" fillId="0" borderId="48" xfId="0" applyFont="1" applyFill="1" applyBorder="1" applyAlignment="1">
      <alignment horizontal="center" vertical="center" wrapText="1"/>
    </xf>
    <xf numFmtId="0" fontId="37" fillId="0" borderId="48" xfId="0" applyFont="1" applyFill="1" applyBorder="1" applyAlignment="1">
      <alignment vertical="center" wrapText="1"/>
    </xf>
    <xf numFmtId="0" fontId="32" fillId="0" borderId="48"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protection locked="0" hidden="1"/>
    </xf>
    <xf numFmtId="0" fontId="34" fillId="0" borderId="4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40" fillId="0" borderId="51" xfId="0" applyFont="1" applyFill="1" applyBorder="1" applyAlignment="1" applyProtection="1">
      <alignment horizontal="justify" vertical="center" wrapText="1"/>
      <protection locked="0"/>
    </xf>
    <xf numFmtId="0" fontId="0" fillId="0" borderId="0" xfId="0" applyAlignment="1">
      <alignment wrapText="1"/>
    </xf>
    <xf numFmtId="0" fontId="0" fillId="0" borderId="0" xfId="0"/>
    <xf numFmtId="0" fontId="5" fillId="0" borderId="11" xfId="0" applyFont="1" applyFill="1" applyBorder="1" applyAlignment="1" applyProtection="1">
      <alignment horizontal="center" vertical="center" wrapText="1"/>
      <protection locked="0" hidden="1"/>
    </xf>
    <xf numFmtId="0" fontId="6" fillId="0" borderId="5" xfId="0" applyFont="1" applyFill="1" applyBorder="1" applyAlignment="1" applyProtection="1">
      <alignment horizontal="center" vertical="center" wrapText="1"/>
      <protection hidden="1"/>
    </xf>
    <xf numFmtId="0" fontId="0" fillId="0" borderId="13"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hidden="1"/>
    </xf>
    <xf numFmtId="0" fontId="40" fillId="0" borderId="51"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40" fillId="0" borderId="51" xfId="3" applyFont="1" applyFill="1" applyBorder="1" applyAlignment="1" applyProtection="1">
      <alignment horizontal="center" vertical="center" wrapText="1"/>
      <protection locked="0"/>
    </xf>
    <xf numFmtId="0" fontId="40" fillId="0" borderId="11" xfId="3" applyFont="1" applyFill="1" applyBorder="1" applyAlignment="1" applyProtection="1">
      <alignment horizontal="center" vertical="center" wrapText="1"/>
      <protection locked="0"/>
    </xf>
    <xf numFmtId="14" fontId="0" fillId="0" borderId="11" xfId="0" applyNumberFormat="1" applyBorder="1"/>
    <xf numFmtId="0" fontId="0" fillId="0" borderId="11" xfId="0" applyFill="1" applyBorder="1" applyAlignment="1">
      <alignment wrapText="1"/>
    </xf>
    <xf numFmtId="0" fontId="0" fillId="0" borderId="11" xfId="0" applyBorder="1" applyAlignment="1">
      <alignment wrapText="1"/>
    </xf>
    <xf numFmtId="0" fontId="32" fillId="0" borderId="21" xfId="0" applyFont="1" applyFill="1" applyBorder="1" applyAlignment="1" applyProtection="1">
      <alignment horizontal="left" vertical="center" wrapText="1"/>
      <protection locked="0"/>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48" xfId="0" applyFont="1" applyFill="1" applyBorder="1" applyAlignment="1" applyProtection="1">
      <alignment horizontal="left" vertical="center" wrapText="1"/>
      <protection locked="0"/>
    </xf>
    <xf numFmtId="0" fontId="33" fillId="0" borderId="49" xfId="0" applyFont="1" applyFill="1" applyBorder="1" applyAlignment="1">
      <alignment vertical="center" wrapText="1"/>
    </xf>
    <xf numFmtId="0" fontId="32" fillId="0" borderId="49" xfId="0" applyFont="1" applyFill="1" applyBorder="1" applyAlignment="1" applyProtection="1">
      <alignment horizontal="left" vertical="center" wrapText="1"/>
      <protection locked="0"/>
    </xf>
    <xf numFmtId="0" fontId="33" fillId="0" borderId="49" xfId="0" applyFont="1" applyFill="1" applyBorder="1" applyAlignment="1">
      <alignment horizontal="left" vertical="center" wrapText="1"/>
    </xf>
    <xf numFmtId="0" fontId="32" fillId="0" borderId="11" xfId="0" applyFont="1" applyFill="1" applyBorder="1" applyAlignment="1" applyProtection="1">
      <alignment vertical="center" wrapText="1"/>
      <protection locked="0"/>
    </xf>
    <xf numFmtId="0" fontId="34" fillId="0" borderId="47"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0" fillId="0" borderId="0" xfId="0" applyFont="1" applyBorder="1" applyAlignment="1">
      <alignment horizontal="center" vertical="center"/>
    </xf>
    <xf numFmtId="0" fontId="47" fillId="0" borderId="40" xfId="0" applyFont="1" applyFill="1" applyBorder="1" applyAlignment="1" applyProtection="1">
      <alignment horizontal="left" vertical="center" wrapText="1"/>
      <protection locked="0"/>
    </xf>
    <xf numFmtId="0" fontId="48" fillId="0" borderId="40"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left" vertical="center" wrapText="1"/>
      <protection locked="0"/>
    </xf>
    <xf numFmtId="0" fontId="49" fillId="0" borderId="21" xfId="0" applyFont="1" applyFill="1" applyBorder="1" applyAlignment="1">
      <alignment vertical="center" wrapText="1"/>
    </xf>
    <xf numFmtId="0" fontId="48" fillId="0" borderId="13" xfId="0" applyFont="1" applyFill="1" applyBorder="1" applyAlignment="1" applyProtection="1">
      <alignment horizontal="left" vertical="center" wrapText="1"/>
      <protection locked="0"/>
    </xf>
    <xf numFmtId="0" fontId="49" fillId="0" borderId="13" xfId="0" applyFont="1" applyFill="1" applyBorder="1" applyAlignment="1">
      <alignment vertical="center" wrapText="1"/>
    </xf>
    <xf numFmtId="164" fontId="2" fillId="2" borderId="0" xfId="0" applyNumberFormat="1" applyFont="1" applyFill="1" applyAlignment="1" applyProtection="1">
      <alignment horizontal="center" vertical="center" wrapText="1"/>
      <protection hidden="1"/>
    </xf>
    <xf numFmtId="164" fontId="8" fillId="4" borderId="16" xfId="0" applyNumberFormat="1" applyFont="1" applyFill="1" applyBorder="1" applyAlignment="1" applyProtection="1">
      <alignment horizontal="center" vertical="center" wrapText="1"/>
      <protection locked="0"/>
    </xf>
    <xf numFmtId="164" fontId="32" fillId="0" borderId="5" xfId="0" applyNumberFormat="1" applyFont="1" applyFill="1" applyBorder="1" applyAlignment="1" applyProtection="1">
      <alignment horizontal="center" vertical="center" wrapText="1"/>
      <protection locked="0"/>
    </xf>
    <xf numFmtId="164" fontId="32" fillId="0" borderId="11" xfId="0" applyNumberFormat="1" applyFont="1" applyFill="1" applyBorder="1" applyAlignment="1" applyProtection="1">
      <alignment horizontal="center" vertical="center" wrapText="1"/>
      <protection locked="0"/>
    </xf>
    <xf numFmtId="164" fontId="32" fillId="0" borderId="13" xfId="0" applyNumberFormat="1" applyFont="1" applyFill="1" applyBorder="1" applyAlignment="1" applyProtection="1">
      <alignment horizontal="center" vertical="center" wrapText="1"/>
      <protection locked="0"/>
    </xf>
    <xf numFmtId="164" fontId="32" fillId="0" borderId="49" xfId="0" applyNumberFormat="1" applyFont="1" applyFill="1" applyBorder="1" applyAlignment="1" applyProtection="1">
      <alignment horizontal="center" vertical="center" wrapText="1"/>
      <protection locked="0"/>
    </xf>
    <xf numFmtId="164" fontId="4" fillId="0" borderId="49" xfId="0" applyNumberFormat="1" applyFont="1" applyFill="1" applyBorder="1" applyAlignment="1" applyProtection="1">
      <alignment horizontal="left" vertical="center" wrapText="1"/>
      <protection locked="0"/>
    </xf>
    <xf numFmtId="164" fontId="32" fillId="0" borderId="40" xfId="0" applyNumberFormat="1" applyFont="1" applyFill="1" applyBorder="1" applyAlignment="1" applyProtection="1">
      <alignment horizontal="center" vertical="center" wrapText="1"/>
      <protection locked="0"/>
    </xf>
    <xf numFmtId="164" fontId="4" fillId="0" borderId="40" xfId="0" applyNumberFormat="1" applyFont="1" applyFill="1" applyBorder="1" applyAlignment="1" applyProtection="1">
      <alignment horizontal="center" vertical="center" wrapText="1"/>
      <protection locked="0"/>
    </xf>
    <xf numFmtId="164" fontId="32" fillId="0" borderId="11" xfId="0" applyNumberFormat="1" applyFont="1" applyFill="1" applyBorder="1" applyAlignment="1" applyProtection="1">
      <alignment horizontal="left" vertical="center" wrapText="1"/>
      <protection locked="0"/>
    </xf>
    <xf numFmtId="164" fontId="32" fillId="0" borderId="5" xfId="0" applyNumberFormat="1" applyFont="1" applyFill="1" applyBorder="1" applyAlignment="1" applyProtection="1">
      <alignment horizontal="left" vertical="center" wrapText="1"/>
      <protection locked="0"/>
    </xf>
    <xf numFmtId="164" fontId="32" fillId="0" borderId="13" xfId="0" applyNumberFormat="1" applyFont="1" applyFill="1" applyBorder="1" applyAlignment="1" applyProtection="1">
      <alignment horizontal="left" vertical="center" wrapText="1"/>
      <protection locked="0"/>
    </xf>
    <xf numFmtId="164" fontId="4" fillId="0" borderId="5" xfId="0" applyNumberFormat="1" applyFont="1" applyFill="1" applyBorder="1" applyAlignment="1" applyProtection="1">
      <alignment horizontal="center" vertical="center" wrapText="1"/>
      <protection locked="0"/>
    </xf>
    <xf numFmtId="164" fontId="4" fillId="0" borderId="11" xfId="0" applyNumberFormat="1" applyFont="1" applyFill="1" applyBorder="1" applyAlignment="1" applyProtection="1">
      <alignment horizontal="center" vertical="center" wrapText="1"/>
      <protection locked="0"/>
    </xf>
    <xf numFmtId="164" fontId="4" fillId="0" borderId="13" xfId="0" applyNumberFormat="1" applyFont="1" applyFill="1" applyBorder="1" applyAlignment="1" applyProtection="1">
      <alignment horizontal="center" vertical="center" wrapText="1"/>
      <protection locked="0"/>
    </xf>
    <xf numFmtId="164" fontId="32" fillId="0" borderId="48" xfId="0" applyNumberFormat="1" applyFont="1" applyFill="1" applyBorder="1" applyAlignment="1" applyProtection="1">
      <alignment horizontal="left" vertical="center" wrapText="1"/>
      <protection locked="0"/>
    </xf>
    <xf numFmtId="164" fontId="42" fillId="0" borderId="5" xfId="0" applyNumberFormat="1" applyFont="1" applyFill="1" applyBorder="1" applyAlignment="1" applyProtection="1">
      <alignment horizontal="left" vertical="center" wrapText="1"/>
      <protection locked="0"/>
    </xf>
    <xf numFmtId="164" fontId="42" fillId="0" borderId="11" xfId="0" applyNumberFormat="1" applyFont="1" applyFill="1" applyBorder="1" applyAlignment="1" applyProtection="1">
      <alignment horizontal="left" vertical="center" wrapText="1"/>
      <protection locked="0"/>
    </xf>
    <xf numFmtId="164" fontId="5" fillId="0" borderId="11" xfId="0" applyNumberFormat="1" applyFont="1" applyFill="1" applyBorder="1" applyAlignment="1" applyProtection="1">
      <alignment horizontal="left" vertical="center" wrapText="1"/>
      <protection locked="0"/>
    </xf>
    <xf numFmtId="164" fontId="32" fillId="0" borderId="21" xfId="0" applyNumberFormat="1" applyFont="1" applyFill="1" applyBorder="1" applyAlignment="1" applyProtection="1">
      <alignment horizontal="left" vertical="center" wrapText="1"/>
      <protection locked="0"/>
    </xf>
    <xf numFmtId="164" fontId="32" fillId="0" borderId="0" xfId="0" applyNumberFormat="1" applyFont="1" applyFill="1" applyBorder="1" applyAlignment="1" applyProtection="1">
      <alignment horizontal="left" vertical="center" wrapText="1"/>
      <protection locked="0"/>
    </xf>
    <xf numFmtId="164" fontId="0" fillId="0" borderId="0" xfId="0" applyNumberFormat="1" applyFont="1" applyBorder="1" applyAlignment="1">
      <alignment horizontal="center" vertical="center"/>
    </xf>
    <xf numFmtId="0" fontId="34" fillId="0" borderId="5"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0" borderId="49" xfId="0" applyFont="1" applyFill="1" applyBorder="1" applyAlignment="1">
      <alignment horizontal="center" vertical="center" wrapText="1"/>
    </xf>
    <xf numFmtId="49" fontId="12" fillId="0" borderId="3" xfId="0" applyNumberFormat="1" applyFont="1" applyBorder="1" applyAlignment="1" applyProtection="1">
      <alignment horizontal="center" vertical="center" wrapText="1"/>
      <protection locked="0"/>
    </xf>
    <xf numFmtId="49" fontId="12" fillId="0" borderId="4" xfId="0" applyNumberFormat="1" applyFont="1" applyBorder="1" applyAlignment="1" applyProtection="1">
      <alignment horizontal="center" vertical="center" wrapText="1"/>
      <protection locked="0"/>
    </xf>
    <xf numFmtId="49" fontId="12" fillId="0" borderId="30" xfId="0" applyNumberFormat="1" applyFont="1" applyBorder="1" applyAlignment="1" applyProtection="1">
      <alignment horizontal="center" vertical="center" wrapText="1"/>
      <protection locked="0"/>
    </xf>
    <xf numFmtId="49" fontId="12" fillId="0" borderId="8" xfId="0" applyNumberFormat="1" applyFont="1" applyBorder="1" applyAlignment="1" applyProtection="1">
      <alignment horizontal="center" vertical="center" wrapText="1"/>
      <protection locked="0"/>
    </xf>
    <xf numFmtId="49" fontId="12" fillId="0" borderId="9"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0" fillId="2" borderId="30" xfId="0" applyFont="1" applyFill="1" applyBorder="1" applyAlignment="1" applyProtection="1">
      <alignment horizontal="center" vertical="center" wrapText="1"/>
      <protection hidden="1"/>
    </xf>
    <xf numFmtId="0" fontId="10" fillId="2" borderId="8"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9"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20" fillId="0" borderId="3"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8" xfId="0"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13" fillId="3" borderId="6" xfId="1" applyFont="1" applyFill="1" applyBorder="1" applyAlignment="1">
      <alignment horizontal="center" vertical="center"/>
    </xf>
    <xf numFmtId="0" fontId="13" fillId="3" borderId="0" xfId="1" applyFont="1" applyFill="1" applyBorder="1" applyAlignment="1">
      <alignment horizontal="center" vertical="center"/>
    </xf>
    <xf numFmtId="0" fontId="8" fillId="4" borderId="14"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17" fillId="4" borderId="14" xfId="0" applyFont="1" applyFill="1" applyBorder="1" applyAlignment="1" applyProtection="1">
      <alignment horizontal="center" vertical="center" wrapText="1"/>
      <protection locked="0"/>
    </xf>
    <xf numFmtId="0" fontId="17" fillId="4" borderId="17" xfId="0" applyFont="1" applyFill="1" applyBorder="1" applyAlignment="1" applyProtection="1">
      <alignment horizontal="center" vertical="center" wrapText="1"/>
      <protection locked="0"/>
    </xf>
    <xf numFmtId="0" fontId="17" fillId="4" borderId="15"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6" fillId="0" borderId="0" xfId="0" applyFont="1" applyFill="1" applyBorder="1" applyAlignment="1" applyProtection="1">
      <alignment horizontal="center" vertical="center" wrapText="1"/>
      <protection hidden="1"/>
    </xf>
    <xf numFmtId="0" fontId="38" fillId="0" borderId="5"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protection locked="0"/>
    </xf>
    <xf numFmtId="0" fontId="38" fillId="0" borderId="13" xfId="0" applyFont="1" applyFill="1" applyBorder="1" applyAlignment="1" applyProtection="1">
      <alignment horizontal="center" vertical="center" wrapText="1"/>
      <protection locked="0"/>
    </xf>
    <xf numFmtId="0" fontId="34" fillId="0" borderId="1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51"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17" fillId="14" borderId="53" xfId="2" applyNumberFormat="1" applyFont="1" applyFill="1" applyBorder="1" applyAlignment="1" applyProtection="1">
      <alignment horizontal="center" vertical="center" wrapText="1"/>
      <protection locked="0"/>
    </xf>
    <xf numFmtId="0" fontId="17" fillId="14" borderId="54" xfId="2" applyNumberFormat="1" applyFont="1" applyFill="1" applyBorder="1" applyAlignment="1" applyProtection="1">
      <alignment horizontal="center" vertical="center" wrapText="1"/>
      <protection locked="0"/>
    </xf>
    <xf numFmtId="0" fontId="17" fillId="16" borderId="51" xfId="2" applyNumberFormat="1" applyFont="1" applyFill="1" applyBorder="1" applyAlignment="1" applyProtection="1">
      <alignment horizontal="center" vertical="center" wrapText="1"/>
      <protection locked="0"/>
    </xf>
    <xf numFmtId="0" fontId="17" fillId="16" borderId="21" xfId="2" applyNumberFormat="1" applyFont="1" applyFill="1" applyBorder="1" applyAlignment="1" applyProtection="1">
      <alignment horizontal="center" vertical="center" wrapText="1"/>
      <protection locked="0"/>
    </xf>
    <xf numFmtId="0" fontId="45" fillId="0" borderId="3" xfId="2" applyFont="1" applyBorder="1" applyAlignment="1" applyProtection="1">
      <alignment horizontal="center" vertical="center"/>
      <protection locked="0"/>
    </xf>
    <xf numFmtId="0" fontId="45" fillId="0" borderId="4" xfId="2" applyFont="1" applyBorder="1" applyAlignment="1" applyProtection="1">
      <alignment horizontal="center" vertical="center"/>
      <protection locked="0"/>
    </xf>
    <xf numFmtId="0" fontId="45" fillId="0" borderId="21" xfId="2" applyFont="1" applyBorder="1" applyAlignment="1" applyProtection="1">
      <alignment horizontal="center" vertical="center"/>
      <protection locked="0"/>
    </xf>
    <xf numFmtId="0" fontId="1" fillId="0" borderId="21" xfId="0" applyFont="1" applyFill="1" applyBorder="1" applyAlignment="1">
      <alignment horizontal="center" vertical="center" wrapText="1"/>
    </xf>
    <xf numFmtId="0" fontId="46" fillId="14" borderId="48" xfId="2" applyNumberFormat="1" applyFont="1" applyFill="1" applyBorder="1" applyAlignment="1" applyProtection="1">
      <alignment horizontal="center" vertical="center" wrapText="1"/>
      <protection locked="0"/>
    </xf>
    <xf numFmtId="0" fontId="46" fillId="14" borderId="21" xfId="2" applyNumberFormat="1" applyFont="1" applyFill="1" applyBorder="1" applyAlignment="1" applyProtection="1">
      <alignment horizontal="center" vertical="center" wrapText="1"/>
      <protection locked="0"/>
    </xf>
    <xf numFmtId="0" fontId="46" fillId="14" borderId="11" xfId="2" applyNumberFormat="1" applyFont="1" applyFill="1" applyBorder="1" applyAlignment="1" applyProtection="1">
      <alignment horizontal="center" vertical="center" wrapText="1"/>
      <protection locked="0"/>
    </xf>
    <xf numFmtId="0" fontId="46" fillId="14" borderId="51" xfId="2" applyNumberFormat="1" applyFont="1" applyFill="1" applyBorder="1" applyAlignment="1" applyProtection="1">
      <alignment horizontal="center" vertical="center" wrapText="1"/>
      <protection locked="0"/>
    </xf>
    <xf numFmtId="0" fontId="17" fillId="0" borderId="51" xfId="2" applyNumberFormat="1" applyFont="1" applyFill="1" applyBorder="1" applyAlignment="1" applyProtection="1">
      <alignment horizontal="center" vertical="center" wrapText="1"/>
      <protection locked="0"/>
    </xf>
    <xf numFmtId="0" fontId="17" fillId="0" borderId="21" xfId="2" applyNumberFormat="1" applyFont="1" applyFill="1" applyBorder="1" applyAlignment="1" applyProtection="1">
      <alignment horizontal="center" vertical="center" wrapText="1"/>
      <protection locked="0"/>
    </xf>
    <xf numFmtId="0" fontId="17" fillId="15" borderId="51" xfId="2" applyNumberFormat="1" applyFont="1" applyFill="1" applyBorder="1" applyAlignment="1" applyProtection="1">
      <alignment horizontal="center" vertical="center" wrapText="1"/>
      <protection locked="0"/>
    </xf>
    <xf numFmtId="0" fontId="17" fillId="15" borderId="21" xfId="2" applyNumberFormat="1" applyFont="1" applyFill="1" applyBorder="1" applyAlignment="1" applyProtection="1">
      <alignment horizontal="center" vertical="center" wrapText="1"/>
      <protection locked="0"/>
    </xf>
    <xf numFmtId="0" fontId="17" fillId="15" borderId="11" xfId="2" applyNumberFormat="1" applyFont="1" applyFill="1" applyBorder="1" applyAlignment="1" applyProtection="1">
      <alignment horizontal="center" vertical="center" wrapText="1"/>
      <protection locked="0"/>
    </xf>
    <xf numFmtId="0" fontId="17" fillId="14" borderId="51" xfId="2" applyNumberFormat="1" applyFont="1" applyFill="1" applyBorder="1" applyAlignment="1" applyProtection="1">
      <alignment horizontal="center" vertical="center" wrapText="1"/>
      <protection locked="0"/>
    </xf>
    <xf numFmtId="0" fontId="17" fillId="14" borderId="21" xfId="2" applyNumberFormat="1" applyFont="1" applyFill="1" applyBorder="1" applyAlignment="1" applyProtection="1">
      <alignment horizontal="center" vertical="center" wrapText="1"/>
      <protection locked="0"/>
    </xf>
    <xf numFmtId="0" fontId="0" fillId="0" borderId="32" xfId="0" applyBorder="1" applyAlignment="1">
      <alignment horizontal="center"/>
    </xf>
    <xf numFmtId="0" fontId="0" fillId="0" borderId="34" xfId="0" applyBorder="1" applyAlignment="1">
      <alignment horizontal="center"/>
    </xf>
    <xf numFmtId="0" fontId="0" fillId="11" borderId="11" xfId="0" applyFill="1" applyBorder="1" applyAlignment="1">
      <alignment horizontal="center" vertical="center"/>
    </xf>
    <xf numFmtId="0" fontId="23" fillId="11" borderId="11" xfId="0" applyFont="1" applyFill="1" applyBorder="1" applyAlignment="1">
      <alignment horizontal="center" wrapText="1"/>
    </xf>
    <xf numFmtId="0" fontId="0" fillId="0" borderId="0" xfId="0" applyAlignment="1">
      <alignment horizontal="center"/>
    </xf>
    <xf numFmtId="0" fontId="51" fillId="0" borderId="24" xfId="0" applyFont="1" applyFill="1" applyBorder="1" applyAlignment="1" applyProtection="1">
      <alignment horizontal="center" vertical="center" wrapText="1"/>
      <protection locked="0"/>
    </xf>
    <xf numFmtId="0" fontId="51" fillId="0" borderId="42" xfId="0" applyFont="1" applyFill="1" applyBorder="1" applyAlignment="1" applyProtection="1">
      <alignment horizontal="center" vertical="center" wrapText="1"/>
      <protection locked="0"/>
    </xf>
    <xf numFmtId="0" fontId="52" fillId="0" borderId="42" xfId="0" applyFont="1" applyFill="1" applyBorder="1" applyAlignment="1" applyProtection="1">
      <alignment horizontal="center" vertical="center" wrapText="1"/>
      <protection locked="0"/>
    </xf>
    <xf numFmtId="0" fontId="52" fillId="0" borderId="43" xfId="0" applyFont="1" applyFill="1" applyBorder="1" applyAlignment="1" applyProtection="1">
      <alignment horizontal="center" vertical="center" wrapText="1"/>
      <protection locked="0"/>
    </xf>
    <xf numFmtId="0" fontId="35" fillId="0" borderId="46"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46" fillId="4" borderId="1" xfId="0" applyFont="1" applyFill="1" applyBorder="1" applyAlignment="1" applyProtection="1">
      <alignment horizontal="center" vertical="center"/>
      <protection locked="0"/>
    </xf>
    <xf numFmtId="0" fontId="46" fillId="4" borderId="16"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1" xfId="0" applyFont="1" applyFill="1" applyBorder="1" applyAlignment="1" applyProtection="1">
      <alignment horizontal="center" vertical="center"/>
      <protection locked="0"/>
    </xf>
    <xf numFmtId="0" fontId="46" fillId="4" borderId="18"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12" xfId="0" applyFont="1" applyFill="1" applyBorder="1" applyAlignment="1" applyProtection="1">
      <alignment horizontal="center" vertical="center"/>
      <protection locked="0"/>
    </xf>
    <xf numFmtId="0" fontId="46" fillId="4" borderId="22" xfId="0" applyFont="1" applyFill="1" applyBorder="1" applyAlignment="1" applyProtection="1">
      <alignment horizontal="center" vertical="center"/>
      <protection locked="0"/>
    </xf>
    <xf numFmtId="0" fontId="46" fillId="4" borderId="23" xfId="0" applyFont="1" applyFill="1" applyBorder="1" applyAlignment="1" applyProtection="1">
      <alignment horizontal="center" vertical="center"/>
      <protection locked="0"/>
    </xf>
    <xf numFmtId="0" fontId="46" fillId="4" borderId="14" xfId="0" applyFont="1" applyFill="1" applyBorder="1" applyAlignment="1" applyProtection="1">
      <alignment horizontal="center" vertical="center"/>
      <protection locked="0"/>
    </xf>
    <xf numFmtId="0" fontId="46" fillId="4" borderId="15"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0" fontId="35" fillId="0" borderId="24"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53" fillId="0" borderId="44" xfId="0" applyFont="1" applyFill="1" applyBorder="1" applyAlignment="1">
      <alignment horizontal="center" vertical="center" wrapText="1"/>
    </xf>
    <xf numFmtId="0" fontId="53" fillId="0" borderId="45"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46" xfId="0" applyFont="1" applyFill="1" applyBorder="1" applyAlignment="1">
      <alignment horizontal="center" vertical="center" wrapText="1"/>
    </xf>
  </cellXfs>
  <cellStyles count="4">
    <cellStyle name="Normal" xfId="0" builtinId="0"/>
    <cellStyle name="Normal 3" xfId="3"/>
    <cellStyle name="Normal 5" xfId="2"/>
    <cellStyle name="Normal_Hoja1" xfId="1"/>
  </cellStyles>
  <dxfs count="27">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C9204"/>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a:t>CLASIFICACIÓN</a:t>
            </a:r>
            <a:r>
              <a:rPr lang="es-CO" baseline="0"/>
              <a:t> RIESGO INHERENTE</a:t>
            </a:r>
            <a:endParaRPr lang="es-CO"/>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Lbls>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dLblPos val="inEnd"/>
            <c:showLegendKey val="0"/>
            <c:showVal val="1"/>
            <c:showCatName val="1"/>
            <c:showSerName val="0"/>
            <c:showPercent val="0"/>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multiLvlStrRef>
              <c:f>'Matriz de Riesgos'!$D$64:$D$67</c:f>
            </c:multiLvlStrRef>
          </c:cat>
          <c:val>
            <c:numRef>
              <c:f>'Matriz de Riesgos'!$E$64:$E$67</c:f>
            </c:numRef>
          </c:val>
          <c:extLst xmlns:c16r2="http://schemas.microsoft.com/office/drawing/2015/06/chart">
            <c:ext xmlns:c16="http://schemas.microsoft.com/office/drawing/2014/chart" uri="{C3380CC4-5D6E-409C-BE32-E72D297353CC}">
              <c16:uniqueId val="{00000000-058E-4D68-B98B-57D8904D8D0F}"/>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a:t>RIESGO RESIDUAL </a:t>
            </a:r>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Lbls>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dLblPos val="inEnd"/>
            <c:showLegendKey val="0"/>
            <c:showVal val="1"/>
            <c:showCatName val="1"/>
            <c:showSerName val="0"/>
            <c:showPercent val="0"/>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multiLvlStrRef>
              <c:f>'Matriz de Riesgos'!$J$63:$J$67</c:f>
            </c:multiLvlStrRef>
          </c:cat>
          <c:val>
            <c:numRef>
              <c:f>'Matriz de Riesgos'!$K$63:$K$67</c:f>
            </c:numRef>
          </c:val>
          <c:extLst xmlns:c16r2="http://schemas.microsoft.com/office/drawing/2015/06/chart">
            <c:ext xmlns:c16="http://schemas.microsoft.com/office/drawing/2014/chart" uri="{C3380CC4-5D6E-409C-BE32-E72D297353CC}">
              <c16:uniqueId val="{00000000-2804-4409-8E7D-5D68C8816F8C}"/>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300841</xdr:colOff>
      <xdr:row>0</xdr:row>
      <xdr:rowOff>215081</xdr:rowOff>
    </xdr:from>
    <xdr:to>
      <xdr:col>2</xdr:col>
      <xdr:colOff>450997</xdr:colOff>
      <xdr:row>9</xdr:row>
      <xdr:rowOff>573119</xdr:rowOff>
    </xdr:to>
    <xdr:pic>
      <xdr:nvPicPr>
        <xdr:cNvPr id="2" name="0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0680" y="215081"/>
          <a:ext cx="1297252" cy="1089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2086324</xdr:colOff>
      <xdr:row>67</xdr:row>
      <xdr:rowOff>71322</xdr:rowOff>
    </xdr:from>
    <xdr:to>
      <xdr:col>7</xdr:col>
      <xdr:colOff>307447</xdr:colOff>
      <xdr:row>91</xdr:row>
      <xdr:rowOff>74478</xdr:rowOff>
    </xdr:to>
    <xdr:graphicFrame macro="">
      <xdr:nvGraphicFramePr>
        <xdr:cNvPr id="3" name="Gráfico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620981</xdr:colOff>
      <xdr:row>71</xdr:row>
      <xdr:rowOff>7669</xdr:rowOff>
    </xdr:from>
    <xdr:to>
      <xdr:col>10</xdr:col>
      <xdr:colOff>2298371</xdr:colOff>
      <xdr:row>85</xdr:row>
      <xdr:rowOff>153141</xdr:rowOff>
    </xdr:to>
    <xdr:graphicFrame macro="">
      <xdr:nvGraphicFramePr>
        <xdr:cNvPr id="5" name="Gráfico 4">
          <a:extLst>
            <a:ext uri="{FF2B5EF4-FFF2-40B4-BE49-F238E27FC236}">
              <a16:creationId xmlns=""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alindo\Desktop\Nuevo%20formato%20matriz%20de%20riesgos%20SEPARAS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ENCIA ESTRATÉGICA"/>
      <sheetName val="SISTEMAS DE GESTIÓN"/>
      <sheetName val="GESTIÓN DEL CONOCIMIENTO"/>
      <sheetName val="GESTIÓN DE LA COMUNICACIÓN"/>
      <sheetName val="ATENCIÓN AL CIUDADANO"/>
      <sheetName val="ORGANIZACIÓN DEL TRABAJO"/>
      <sheetName val="DESARROLLO DE CAPITAL HUMANO"/>
      <sheetName val="GESTIÓN CONTRACTUAL"/>
      <sheetName val="TALENTO HUMANO"/>
      <sheetName val="RF Y AMBIENTALES"/>
      <sheetName val="GESTIÓN DOCUMENTAL"/>
      <sheetName val="CONTROL Y SEGUIMIENTO"/>
      <sheetName val="GESTIÓN JURÍDICA"/>
      <sheetName val="GESTIÓN FINANCIERA"/>
      <sheetName val="GESTIÓN DE LAS TICs"/>
      <sheetName val="Hoja3"/>
      <sheetName val="Hoja4"/>
      <sheetName val="Hoja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M1094"/>
  <sheetViews>
    <sheetView tabSelected="1" topLeftCell="B1" zoomScale="87" zoomScaleNormal="87" workbookViewId="0">
      <pane ySplit="11" topLeftCell="A25" activePane="bottomLeft" state="frozen"/>
      <selection activeCell="A11" sqref="A11"/>
      <selection pane="bottomLeft" activeCell="K26" sqref="K26"/>
    </sheetView>
  </sheetViews>
  <sheetFormatPr baseColWidth="10" defaultColWidth="11.42578125" defaultRowHeight="15" x14ac:dyDescent="0.25"/>
  <cols>
    <col min="1" max="1" width="49.42578125" style="274" customWidth="1"/>
    <col min="2" max="2" width="17.140625" style="43" customWidth="1"/>
    <col min="3" max="3" width="47.7109375" style="43" customWidth="1"/>
    <col min="4" max="5" width="42.140625" style="43" customWidth="1"/>
    <col min="6" max="7" width="17.7109375" style="43" customWidth="1"/>
    <col min="8" max="8" width="14.85546875" style="90" customWidth="1"/>
    <col min="9" max="9" width="10.140625" style="90" bestFit="1" customWidth="1"/>
    <col min="10" max="10" width="18.42578125" style="43" customWidth="1"/>
    <col min="11" max="11" width="57.5703125" style="43" customWidth="1"/>
    <col min="12" max="12" width="13.140625" style="145" customWidth="1"/>
    <col min="13" max="13" width="16.85546875" style="43" customWidth="1"/>
    <col min="14" max="14" width="11.42578125" style="43" customWidth="1"/>
    <col min="15" max="15" width="11" style="43" customWidth="1"/>
    <col min="16" max="16" width="7.140625" style="90" customWidth="1"/>
    <col min="17" max="17" width="12" style="90" customWidth="1"/>
    <col min="18" max="18" width="8.140625" style="90" customWidth="1"/>
    <col min="19" max="19" width="19.5703125" style="43" customWidth="1"/>
    <col min="20" max="20" width="43.5703125" style="43" customWidth="1"/>
    <col min="21" max="21" width="21.42578125" style="43" customWidth="1"/>
    <col min="22" max="22" width="22.140625" style="302" customWidth="1"/>
    <col min="23" max="23" width="36.5703125" style="302" customWidth="1"/>
    <col min="24" max="24" width="33.7109375" style="43" customWidth="1"/>
    <col min="25" max="25" width="77.5703125" style="43" customWidth="1"/>
    <col min="26" max="26" width="46.42578125" style="43" customWidth="1"/>
    <col min="27" max="27" width="17.140625" style="43" customWidth="1"/>
    <col min="28" max="28" width="34.28515625" style="43" customWidth="1"/>
    <col min="29" max="29" width="29.7109375" style="43" customWidth="1"/>
    <col min="30" max="30" width="19" style="43" customWidth="1"/>
    <col min="31" max="31" width="27.85546875" style="43" customWidth="1"/>
    <col min="32" max="32" width="27.5703125" style="43" customWidth="1"/>
    <col min="33" max="33" width="17.28515625" style="43" customWidth="1"/>
    <col min="34" max="47" width="11.42578125" style="43" customWidth="1"/>
    <col min="48" max="16384" width="11.42578125" style="43"/>
  </cols>
  <sheetData>
    <row r="1" spans="1:39" s="3" customFormat="1" ht="25.5" hidden="1" customHeight="1" x14ac:dyDescent="0.25">
      <c r="A1" s="1"/>
      <c r="B1" s="51"/>
      <c r="C1" s="2"/>
      <c r="D1" s="317" t="s">
        <v>73</v>
      </c>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9"/>
      <c r="AE1" s="311" t="s">
        <v>64</v>
      </c>
      <c r="AF1" s="312"/>
      <c r="AG1" s="313"/>
    </row>
    <row r="2" spans="1:39" s="3" customFormat="1" ht="25.5" hidden="1" customHeight="1" x14ac:dyDescent="0.25">
      <c r="A2" s="4"/>
      <c r="B2" s="8"/>
      <c r="C2" s="5"/>
      <c r="D2" s="320"/>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2"/>
      <c r="AE2" s="314"/>
      <c r="AF2" s="315"/>
      <c r="AG2" s="316"/>
    </row>
    <row r="3" spans="1:39" s="3" customFormat="1" ht="25.5" hidden="1" customHeight="1" x14ac:dyDescent="0.25">
      <c r="A3" s="4"/>
      <c r="B3" s="8"/>
      <c r="C3" s="5"/>
      <c r="D3" s="323" t="s">
        <v>0</v>
      </c>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5"/>
      <c r="AE3" s="311" t="s">
        <v>65</v>
      </c>
      <c r="AF3" s="312"/>
      <c r="AG3" s="313"/>
    </row>
    <row r="4" spans="1:39" s="3" customFormat="1" ht="25.5" hidden="1" customHeight="1" x14ac:dyDescent="0.25">
      <c r="A4" s="4"/>
      <c r="B4" s="8"/>
      <c r="C4" s="5"/>
      <c r="D4" s="326"/>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8"/>
      <c r="AE4" s="314"/>
      <c r="AF4" s="315"/>
      <c r="AG4" s="316"/>
    </row>
    <row r="5" spans="1:39" s="3" customFormat="1" ht="25.5" hidden="1" customHeight="1" x14ac:dyDescent="0.25">
      <c r="A5" s="4"/>
      <c r="B5" s="8"/>
      <c r="C5" s="5"/>
      <c r="D5" s="329" t="s">
        <v>1</v>
      </c>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1"/>
      <c r="AE5" s="311" t="s">
        <v>66</v>
      </c>
      <c r="AF5" s="312"/>
      <c r="AG5" s="313"/>
    </row>
    <row r="6" spans="1:39" s="3" customFormat="1" ht="15" hidden="1" customHeight="1" x14ac:dyDescent="0.25">
      <c r="A6" s="4"/>
      <c r="B6" s="52"/>
      <c r="C6" s="17"/>
      <c r="D6" s="332"/>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4"/>
      <c r="AE6" s="314"/>
      <c r="AF6" s="315"/>
      <c r="AG6" s="316"/>
    </row>
    <row r="7" spans="1:39" s="3" customFormat="1" hidden="1" x14ac:dyDescent="0.25">
      <c r="A7" s="18"/>
      <c r="B7" s="8"/>
      <c r="C7" s="6"/>
      <c r="D7" s="6"/>
      <c r="E7" s="6"/>
      <c r="F7" s="6"/>
      <c r="G7" s="6"/>
      <c r="H7" s="6"/>
      <c r="I7" s="6"/>
      <c r="J7" s="6"/>
      <c r="K7" s="6"/>
      <c r="L7" s="144"/>
      <c r="M7" s="6"/>
      <c r="N7" s="6"/>
      <c r="O7" s="6"/>
      <c r="P7" s="6"/>
      <c r="Q7" s="6"/>
      <c r="R7" s="6"/>
      <c r="S7" s="6"/>
      <c r="T7" s="6"/>
      <c r="U7" s="6"/>
      <c r="V7" s="281"/>
      <c r="W7" s="281"/>
      <c r="X7" s="6"/>
      <c r="Y7" s="6"/>
      <c r="Z7" s="6"/>
      <c r="AA7" s="6"/>
      <c r="AB7" s="6"/>
      <c r="AC7" s="6"/>
      <c r="AD7" s="6"/>
      <c r="AE7" s="6"/>
      <c r="AF7" s="6"/>
      <c r="AG7" s="6"/>
      <c r="AL7" s="6"/>
      <c r="AM7" s="6"/>
    </row>
    <row r="8" spans="1:39" s="3" customFormat="1" ht="24" thickBot="1" x14ac:dyDescent="0.3">
      <c r="A8" s="337" t="s">
        <v>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row>
    <row r="9" spans="1:39" s="13" customFormat="1" ht="15.75" thickBot="1" x14ac:dyDescent="0.3">
      <c r="A9" s="397" t="s">
        <v>61</v>
      </c>
      <c r="B9" s="398"/>
      <c r="C9" s="398"/>
      <c r="D9" s="398"/>
      <c r="E9" s="398"/>
      <c r="F9" s="398"/>
      <c r="G9" s="399"/>
      <c r="H9" s="339" t="s">
        <v>7</v>
      </c>
      <c r="I9" s="340"/>
      <c r="J9" s="341"/>
      <c r="K9" s="339" t="s">
        <v>8</v>
      </c>
      <c r="L9" s="340"/>
      <c r="M9" s="340"/>
      <c r="N9" s="340"/>
      <c r="O9" s="340"/>
      <c r="P9" s="340"/>
      <c r="Q9" s="340"/>
      <c r="R9" s="340"/>
      <c r="S9" s="341"/>
      <c r="T9" s="335" t="s">
        <v>297</v>
      </c>
      <c r="U9" s="336"/>
      <c r="V9" s="336"/>
      <c r="W9" s="336"/>
      <c r="X9" s="336"/>
      <c r="Y9" s="336"/>
      <c r="Z9" s="336"/>
      <c r="AA9" s="336"/>
      <c r="AB9" s="336"/>
      <c r="AC9" s="336"/>
      <c r="AD9" s="336"/>
      <c r="AE9" s="336"/>
      <c r="AF9" s="336"/>
      <c r="AG9" s="336"/>
    </row>
    <row r="10" spans="1:39" s="13" customFormat="1" ht="61.5" customHeight="1" thickBot="1" x14ac:dyDescent="0.3">
      <c r="A10" s="400"/>
      <c r="B10" s="401"/>
      <c r="C10" s="401"/>
      <c r="D10" s="401"/>
      <c r="E10" s="401"/>
      <c r="F10" s="401"/>
      <c r="G10" s="402"/>
      <c r="H10" s="403" t="s">
        <v>10</v>
      </c>
      <c r="I10" s="404"/>
      <c r="J10" s="405"/>
      <c r="K10" s="342" t="s">
        <v>299</v>
      </c>
      <c r="L10" s="343"/>
      <c r="M10" s="345" t="s">
        <v>74</v>
      </c>
      <c r="N10" s="346"/>
      <c r="O10" s="346"/>
      <c r="P10" s="347"/>
      <c r="Q10" s="345" t="s">
        <v>11</v>
      </c>
      <c r="R10" s="346"/>
      <c r="S10" s="347"/>
      <c r="T10" s="345" t="s">
        <v>79</v>
      </c>
      <c r="U10" s="346"/>
      <c r="V10" s="346"/>
      <c r="W10" s="346"/>
      <c r="X10" s="346"/>
      <c r="Y10" s="342" t="s">
        <v>69</v>
      </c>
      <c r="Z10" s="344"/>
      <c r="AA10" s="343"/>
      <c r="AB10" s="342" t="s">
        <v>68</v>
      </c>
      <c r="AC10" s="344"/>
      <c r="AD10" s="343"/>
      <c r="AE10" s="342" t="s">
        <v>70</v>
      </c>
      <c r="AF10" s="344"/>
      <c r="AG10" s="344"/>
    </row>
    <row r="11" spans="1:39" s="16" customFormat="1" ht="69" customHeight="1" thickBot="1" x14ac:dyDescent="0.3">
      <c r="A11" s="394" t="s">
        <v>16</v>
      </c>
      <c r="B11" s="71" t="s">
        <v>63</v>
      </c>
      <c r="C11" s="395" t="s">
        <v>17</v>
      </c>
      <c r="D11" s="395" t="s">
        <v>18</v>
      </c>
      <c r="E11" s="396" t="s">
        <v>19</v>
      </c>
      <c r="F11" s="395" t="s">
        <v>20</v>
      </c>
      <c r="G11" s="174" t="s">
        <v>300</v>
      </c>
      <c r="H11" s="56" t="s">
        <v>21</v>
      </c>
      <c r="I11" s="45" t="s">
        <v>22</v>
      </c>
      <c r="J11" s="15" t="s">
        <v>23</v>
      </c>
      <c r="K11" s="101" t="s">
        <v>78</v>
      </c>
      <c r="L11" s="101" t="s">
        <v>233</v>
      </c>
      <c r="M11" s="45" t="s">
        <v>75</v>
      </c>
      <c r="N11" s="45" t="s">
        <v>76</v>
      </c>
      <c r="O11" s="45" t="s">
        <v>77</v>
      </c>
      <c r="P11" s="14" t="s">
        <v>24</v>
      </c>
      <c r="Q11" s="55" t="s">
        <v>21</v>
      </c>
      <c r="R11" s="45" t="s">
        <v>22</v>
      </c>
      <c r="S11" s="45" t="s">
        <v>62</v>
      </c>
      <c r="T11" s="45" t="s">
        <v>80</v>
      </c>
      <c r="U11" s="45" t="s">
        <v>85</v>
      </c>
      <c r="V11" s="282" t="s">
        <v>86</v>
      </c>
      <c r="W11" s="282" t="s">
        <v>87</v>
      </c>
      <c r="X11" s="45" t="s">
        <v>117</v>
      </c>
      <c r="Y11" s="53" t="s">
        <v>67</v>
      </c>
      <c r="Z11" s="45" t="s">
        <v>298</v>
      </c>
      <c r="AA11" s="45" t="s">
        <v>72</v>
      </c>
      <c r="AB11" s="53" t="s">
        <v>67</v>
      </c>
      <c r="AC11" s="45" t="s">
        <v>298</v>
      </c>
      <c r="AD11" s="45" t="s">
        <v>72</v>
      </c>
      <c r="AE11" s="53" t="s">
        <v>67</v>
      </c>
      <c r="AF11" s="45" t="s">
        <v>298</v>
      </c>
      <c r="AG11" s="45" t="s">
        <v>72</v>
      </c>
    </row>
    <row r="12" spans="1:39" s="12" customFormat="1" ht="121.5" customHeight="1" x14ac:dyDescent="0.25">
      <c r="A12" s="386" t="s">
        <v>558</v>
      </c>
      <c r="B12" s="350" t="s">
        <v>193</v>
      </c>
      <c r="C12" s="72" t="s">
        <v>532</v>
      </c>
      <c r="D12" s="75" t="s">
        <v>182</v>
      </c>
      <c r="E12" s="117" t="s">
        <v>183</v>
      </c>
      <c r="F12" s="73" t="s">
        <v>32</v>
      </c>
      <c r="G12" s="73" t="s">
        <v>302</v>
      </c>
      <c r="H12" s="250">
        <v>4</v>
      </c>
      <c r="I12" s="264">
        <v>5</v>
      </c>
      <c r="J12" s="250" t="str">
        <f>VLOOKUP(CONCATENATE(H12,"-",I12),zona_riesgo,2,0)</f>
        <v>Extremadamente alto</v>
      </c>
      <c r="K12" s="72" t="s">
        <v>425</v>
      </c>
      <c r="L12" s="118" t="s">
        <v>30</v>
      </c>
      <c r="M12" s="76" t="s">
        <v>47</v>
      </c>
      <c r="N12" s="76" t="s">
        <v>47</v>
      </c>
      <c r="O12" s="76" t="s">
        <v>47</v>
      </c>
      <c r="P12" s="264">
        <f>(IF(M12="SI",25,0)+(IF(N12="SI",25,0)+(IF(O12="SI",50,0))))</f>
        <v>100</v>
      </c>
      <c r="Q12" s="264">
        <f>IF(L12="Preventivo",IF(H12=1,1,IF(H12=2,IF(P12&lt;51,$H12,$H12-1),IF(P12&lt;51,($H12),IF(P12&lt;76,($H12-1),($H12-2))))),H12)</f>
        <v>2</v>
      </c>
      <c r="R12" s="264">
        <f>IF(L12="Correctivo",IF(I12=1,1,IF(I12=2,IF(P12&lt;51,$I12,$I12-1),IF(P12&lt;51,($I12),IF(P12&lt;76,($I12-1),($I12-2))))),I12)</f>
        <v>5</v>
      </c>
      <c r="S12" s="250" t="str">
        <f>VLOOKUP(CONCATENATE(Q12,"-",R12),zona_riesgo,3,FALSE)</f>
        <v xml:space="preserve">ALTO: Reducir, evitar, compartir o transferir </v>
      </c>
      <c r="T12" s="72" t="s">
        <v>426</v>
      </c>
      <c r="U12" s="75" t="s">
        <v>217</v>
      </c>
      <c r="V12" s="283">
        <v>43101</v>
      </c>
      <c r="W12" s="283">
        <v>43435</v>
      </c>
      <c r="X12" s="97" t="s">
        <v>184</v>
      </c>
      <c r="Y12" s="116" t="s">
        <v>281</v>
      </c>
      <c r="Z12" s="72" t="s">
        <v>427</v>
      </c>
      <c r="AA12" s="264" t="s">
        <v>48</v>
      </c>
      <c r="AB12" s="77"/>
      <c r="AC12" s="77"/>
      <c r="AD12" s="264"/>
      <c r="AE12" s="77"/>
      <c r="AF12" s="77"/>
      <c r="AG12" s="78"/>
    </row>
    <row r="13" spans="1:39" s="12" customFormat="1" ht="121.5" customHeight="1" x14ac:dyDescent="0.25">
      <c r="A13" s="387"/>
      <c r="B13" s="351"/>
      <c r="C13" s="70" t="s">
        <v>428</v>
      </c>
      <c r="D13" s="7" t="s">
        <v>546</v>
      </c>
      <c r="E13" s="271" t="s">
        <v>306</v>
      </c>
      <c r="F13" s="249" t="s">
        <v>32</v>
      </c>
      <c r="G13" s="249" t="s">
        <v>302</v>
      </c>
      <c r="H13" s="10">
        <v>3</v>
      </c>
      <c r="I13" s="265">
        <v>4</v>
      </c>
      <c r="J13" s="10" t="str">
        <f>VLOOKUP(CONCATENATE(H13,"-",I13),zona_riesgo,2,0)</f>
        <v>Alto</v>
      </c>
      <c r="K13" s="70" t="s">
        <v>417</v>
      </c>
      <c r="L13" s="119" t="s">
        <v>30</v>
      </c>
      <c r="M13" s="11" t="s">
        <v>47</v>
      </c>
      <c r="N13" s="11" t="s">
        <v>47</v>
      </c>
      <c r="O13" s="11" t="s">
        <v>47</v>
      </c>
      <c r="P13" s="265">
        <f>(IF(M13="SI",25,0)+(IF(N13="SI",25,0)+(IF(O13="SI",50,0))))</f>
        <v>100</v>
      </c>
      <c r="Q13" s="265">
        <f>IF(L13="Preventivo",IF(H13=1,1,IF(H13=2,IF(P13&lt;51,$H13,$H13-1),IF(P13&lt;51,($H13),IF(P13&lt;76,($H13-1),($H13-2))))),H13)</f>
        <v>1</v>
      </c>
      <c r="R13" s="265">
        <f>IF(L13="Correctivo",IF(I13=1,1,IF(I13=2,IF(P13&lt;51,$I13,$I13-1),IF(P13&lt;51,($I13),IF(P13&lt;76,($I13-1),($I13-2))))),I13)</f>
        <v>4</v>
      </c>
      <c r="S13" s="10" t="str">
        <f>VLOOKUP(CONCATENATE(Q13,"-",R13),zona_riesgo,3,FALSE)</f>
        <v xml:space="preserve">MODERADO: Asumir y revisar </v>
      </c>
      <c r="T13" s="70" t="s">
        <v>541</v>
      </c>
      <c r="U13" s="7" t="s">
        <v>429</v>
      </c>
      <c r="V13" s="284">
        <v>43252</v>
      </c>
      <c r="W13" s="284">
        <v>43435</v>
      </c>
      <c r="X13" s="96" t="s">
        <v>418</v>
      </c>
      <c r="Y13" s="121" t="s">
        <v>430</v>
      </c>
      <c r="Z13" s="121" t="s">
        <v>352</v>
      </c>
      <c r="AA13" s="265" t="s">
        <v>48</v>
      </c>
      <c r="AB13" s="54"/>
      <c r="AC13" s="54"/>
      <c r="AD13" s="265"/>
      <c r="AE13" s="54"/>
      <c r="AF13" s="54"/>
      <c r="AG13" s="79"/>
    </row>
    <row r="14" spans="1:39" s="12" customFormat="1" ht="200.25" customHeight="1" x14ac:dyDescent="0.25">
      <c r="A14" s="388"/>
      <c r="B14" s="351"/>
      <c r="C14" s="70" t="s">
        <v>185</v>
      </c>
      <c r="D14" s="7" t="s">
        <v>431</v>
      </c>
      <c r="E14" s="70" t="s">
        <v>186</v>
      </c>
      <c r="F14" s="249" t="s">
        <v>32</v>
      </c>
      <c r="G14" s="249" t="s">
        <v>305</v>
      </c>
      <c r="H14" s="10">
        <v>3</v>
      </c>
      <c r="I14" s="265">
        <v>5</v>
      </c>
      <c r="J14" s="10" t="str">
        <f t="shared" ref="J14:J26" si="0">VLOOKUP(CONCATENATE(H14,"-",I14),zona_riesgo,2,0)</f>
        <v>Extremadamente alto</v>
      </c>
      <c r="K14" s="70" t="s">
        <v>188</v>
      </c>
      <c r="L14" s="119" t="s">
        <v>30</v>
      </c>
      <c r="M14" s="11" t="s">
        <v>47</v>
      </c>
      <c r="N14" s="11" t="s">
        <v>47</v>
      </c>
      <c r="O14" s="11" t="s">
        <v>47</v>
      </c>
      <c r="P14" s="265">
        <f t="shared" ref="P14:P48" si="1">(IF(M14="SI",25,0)+(IF(N14="SI",25,0)+(IF(O14="SI",50,0))))</f>
        <v>100</v>
      </c>
      <c r="Q14" s="265">
        <f t="shared" ref="Q14:Q53" si="2">IF(L14="Preventivo",IF(H14=1,1,IF(H14=2,IF(P14&lt;51,$H14,$H14-1),IF(P14&lt;51,($H14),IF(P14&lt;76,($H14-1),($H14-2))))),H14)</f>
        <v>1</v>
      </c>
      <c r="R14" s="265">
        <f t="shared" ref="R14:R53" si="3">IF(L14="Correctivo",IF(I14=1,1,IF(I14=2,IF(P14&lt;51,$I14,$I14-1),IF(P14&lt;51,($I14),IF(P14&lt;76,($I14-1),($I14-2))))),I14)</f>
        <v>5</v>
      </c>
      <c r="S14" s="10" t="str">
        <f t="shared" ref="S14:S26" si="4">VLOOKUP(CONCATENATE(Q14,"-",R14),zona_riesgo,3,FALSE)</f>
        <v xml:space="preserve">ALTO: Reducir, evitar, compartir o transferir </v>
      </c>
      <c r="T14" s="70" t="s">
        <v>189</v>
      </c>
      <c r="U14" s="7" t="s">
        <v>191</v>
      </c>
      <c r="V14" s="284">
        <v>43221</v>
      </c>
      <c r="W14" s="284">
        <v>43311</v>
      </c>
      <c r="X14" s="120" t="s">
        <v>187</v>
      </c>
      <c r="Y14" s="121" t="s">
        <v>432</v>
      </c>
      <c r="Z14" s="70" t="s">
        <v>427</v>
      </c>
      <c r="AA14" s="265" t="s">
        <v>48</v>
      </c>
      <c r="AB14" s="54"/>
      <c r="AC14" s="54"/>
      <c r="AD14" s="265"/>
      <c r="AE14" s="54"/>
      <c r="AF14" s="54"/>
      <c r="AG14" s="79"/>
    </row>
    <row r="15" spans="1:39" s="12" customFormat="1" ht="171" customHeight="1" thickBot="1" x14ac:dyDescent="0.3">
      <c r="A15" s="389"/>
      <c r="B15" s="352"/>
      <c r="C15" s="122" t="s">
        <v>433</v>
      </c>
      <c r="D15" s="123" t="s">
        <v>181</v>
      </c>
      <c r="E15" s="122" t="s">
        <v>190</v>
      </c>
      <c r="F15" s="80" t="s">
        <v>29</v>
      </c>
      <c r="G15" s="80" t="s">
        <v>305</v>
      </c>
      <c r="H15" s="81">
        <v>2</v>
      </c>
      <c r="I15" s="266">
        <v>5</v>
      </c>
      <c r="J15" s="81" t="str">
        <f t="shared" si="0"/>
        <v>Alto</v>
      </c>
      <c r="K15" s="87" t="s">
        <v>434</v>
      </c>
      <c r="L15" s="124" t="s">
        <v>30</v>
      </c>
      <c r="M15" s="83" t="s">
        <v>48</v>
      </c>
      <c r="N15" s="83" t="s">
        <v>47</v>
      </c>
      <c r="O15" s="83" t="s">
        <v>47</v>
      </c>
      <c r="P15" s="266">
        <f t="shared" si="1"/>
        <v>75</v>
      </c>
      <c r="Q15" s="266">
        <f t="shared" si="2"/>
        <v>1</v>
      </c>
      <c r="R15" s="266">
        <f t="shared" si="3"/>
        <v>5</v>
      </c>
      <c r="S15" s="81" t="str">
        <f t="shared" si="4"/>
        <v xml:space="preserve">ALTO: Reducir, evitar, compartir o transferir </v>
      </c>
      <c r="T15" s="87" t="s">
        <v>435</v>
      </c>
      <c r="U15" s="82" t="s">
        <v>191</v>
      </c>
      <c r="V15" s="285">
        <v>43191</v>
      </c>
      <c r="W15" s="285">
        <v>43435</v>
      </c>
      <c r="X15" s="87" t="s">
        <v>192</v>
      </c>
      <c r="Y15" s="125" t="s">
        <v>436</v>
      </c>
      <c r="Z15" s="87" t="s">
        <v>437</v>
      </c>
      <c r="AA15" s="266" t="s">
        <v>48</v>
      </c>
      <c r="AB15" s="251"/>
      <c r="AC15" s="251"/>
      <c r="AD15" s="266"/>
      <c r="AE15" s="251"/>
      <c r="AF15" s="251"/>
      <c r="AG15" s="86"/>
    </row>
    <row r="16" spans="1:39" s="12" customFormat="1" ht="192" customHeight="1" thickBot="1" x14ac:dyDescent="0.3">
      <c r="A16" s="390" t="s">
        <v>559</v>
      </c>
      <c r="B16" s="268" t="s">
        <v>120</v>
      </c>
      <c r="C16" s="269" t="s">
        <v>197</v>
      </c>
      <c r="D16" s="269" t="s">
        <v>194</v>
      </c>
      <c r="E16" s="269" t="s">
        <v>195</v>
      </c>
      <c r="F16" s="106" t="s">
        <v>29</v>
      </c>
      <c r="G16" s="253" t="s">
        <v>305</v>
      </c>
      <c r="H16" s="107">
        <v>2</v>
      </c>
      <c r="I16" s="108">
        <v>4</v>
      </c>
      <c r="J16" s="107" t="str">
        <f t="shared" si="0"/>
        <v>Alto</v>
      </c>
      <c r="K16" s="171" t="s">
        <v>438</v>
      </c>
      <c r="L16" s="109" t="s">
        <v>30</v>
      </c>
      <c r="M16" s="110" t="s">
        <v>48</v>
      </c>
      <c r="N16" s="110" t="s">
        <v>47</v>
      </c>
      <c r="O16" s="110" t="s">
        <v>47</v>
      </c>
      <c r="P16" s="108">
        <f t="shared" si="1"/>
        <v>75</v>
      </c>
      <c r="Q16" s="108">
        <f t="shared" si="2"/>
        <v>1</v>
      </c>
      <c r="R16" s="108">
        <f t="shared" si="3"/>
        <v>4</v>
      </c>
      <c r="S16" s="107" t="str">
        <f t="shared" ref="S16" si="5">VLOOKUP(CONCATENATE(Q16,"-",R16),zona_riesgo,3,FALSE)</f>
        <v xml:space="preserve">MODERADO: Asumir y revisar </v>
      </c>
      <c r="T16" s="269" t="s">
        <v>533</v>
      </c>
      <c r="U16" s="171" t="s">
        <v>196</v>
      </c>
      <c r="V16" s="286">
        <v>43132</v>
      </c>
      <c r="W16" s="286">
        <v>43434</v>
      </c>
      <c r="X16" s="269" t="s">
        <v>439</v>
      </c>
      <c r="Y16" s="270" t="s">
        <v>440</v>
      </c>
      <c r="Z16" s="263" t="s">
        <v>427</v>
      </c>
      <c r="AA16" s="108" t="s">
        <v>48</v>
      </c>
      <c r="AB16" s="111"/>
      <c r="AC16" s="111"/>
      <c r="AD16" s="108"/>
      <c r="AE16" s="111"/>
      <c r="AF16" s="111"/>
      <c r="AG16" s="112"/>
    </row>
    <row r="17" spans="1:33" s="12" customFormat="1" ht="132.75" customHeight="1" thickBot="1" x14ac:dyDescent="0.3">
      <c r="A17" s="273" t="s">
        <v>237</v>
      </c>
      <c r="B17" s="272" t="s">
        <v>121</v>
      </c>
      <c r="C17" s="275" t="s">
        <v>547</v>
      </c>
      <c r="D17" s="275" t="s">
        <v>548</v>
      </c>
      <c r="E17" s="275" t="s">
        <v>549</v>
      </c>
      <c r="F17" s="73" t="s">
        <v>32</v>
      </c>
      <c r="G17" s="73" t="s">
        <v>303</v>
      </c>
      <c r="H17" s="74">
        <v>3</v>
      </c>
      <c r="I17" s="209">
        <v>4</v>
      </c>
      <c r="J17" s="74" t="str">
        <f t="shared" si="0"/>
        <v>Alto</v>
      </c>
      <c r="K17" s="276" t="s">
        <v>550</v>
      </c>
      <c r="L17" s="118" t="s">
        <v>30</v>
      </c>
      <c r="M17" s="76" t="s">
        <v>47</v>
      </c>
      <c r="N17" s="76" t="s">
        <v>47</v>
      </c>
      <c r="O17" s="76" t="s">
        <v>47</v>
      </c>
      <c r="P17" s="209">
        <f t="shared" si="1"/>
        <v>100</v>
      </c>
      <c r="Q17" s="209">
        <f>IF(L17="Preventivo",IF(H17=1,1,IF(H17=2,IF(P17&lt;51,$H17,$H17-1),IF(P17&lt;51,($H17),IF(P17&lt;76,($H17-1),($H17-2))))),H17)</f>
        <v>1</v>
      </c>
      <c r="R17" s="209">
        <f>IF(L17="Correctivo",IF(I17=1,1,IF(I17=2,IF(P17&lt;51,$I17,$I17-1),IF(P17&lt;51,($I17),IF(P17&lt;76,($I17-1),($I17-2))))),I17)</f>
        <v>4</v>
      </c>
      <c r="S17" s="74" t="str">
        <f t="shared" si="4"/>
        <v xml:space="preserve">MODERADO: Asumir y revisar </v>
      </c>
      <c r="T17" s="275" t="s">
        <v>551</v>
      </c>
      <c r="U17" s="216" t="s">
        <v>351</v>
      </c>
      <c r="V17" s="286">
        <v>43282</v>
      </c>
      <c r="W17" s="286">
        <v>43465</v>
      </c>
      <c r="X17" s="217" t="s">
        <v>441</v>
      </c>
      <c r="Y17" s="218" t="s">
        <v>442</v>
      </c>
      <c r="Z17" s="72" t="s">
        <v>118</v>
      </c>
      <c r="AA17" s="209" t="s">
        <v>48</v>
      </c>
      <c r="AB17" s="77"/>
      <c r="AC17" s="77"/>
      <c r="AD17" s="209"/>
      <c r="AE17" s="77"/>
      <c r="AF17" s="77"/>
      <c r="AG17" s="78"/>
    </row>
    <row r="18" spans="1:33" s="12" customFormat="1" ht="163.5" customHeight="1" thickBot="1" x14ac:dyDescent="0.3">
      <c r="A18" s="391" t="s">
        <v>560</v>
      </c>
      <c r="B18" s="308" t="s">
        <v>122</v>
      </c>
      <c r="C18" s="105" t="s">
        <v>443</v>
      </c>
      <c r="D18" s="105" t="s">
        <v>262</v>
      </c>
      <c r="E18" s="105" t="s">
        <v>263</v>
      </c>
      <c r="F18" s="106" t="s">
        <v>267</v>
      </c>
      <c r="G18" s="73" t="s">
        <v>305</v>
      </c>
      <c r="H18" s="107">
        <v>3</v>
      </c>
      <c r="I18" s="108">
        <v>3</v>
      </c>
      <c r="J18" s="102" t="str">
        <f t="shared" ref="J18:J20" si="6">VLOOKUP(CONCATENATE(H18,"-",I18),zona_riesgo,2,0)</f>
        <v>Alto</v>
      </c>
      <c r="K18" s="105" t="s">
        <v>268</v>
      </c>
      <c r="L18" s="109" t="s">
        <v>30</v>
      </c>
      <c r="M18" s="110" t="s">
        <v>47</v>
      </c>
      <c r="N18" s="110" t="s">
        <v>47</v>
      </c>
      <c r="O18" s="110" t="s">
        <v>48</v>
      </c>
      <c r="P18" s="85">
        <f t="shared" ref="P18:P19" si="7">(IF(M18="SI",25,0)+(IF(N18="SI",25,0)+(IF(O18="SI",50,0))))</f>
        <v>50</v>
      </c>
      <c r="Q18" s="85">
        <f t="shared" ref="Q18:Q20" si="8">IF(L18="Preventivo",IF(H18=1,1,IF(H18=2,IF(P18&lt;51,$H18,$H18-1),IF(P18&lt;51,($H18),IF(P18&lt;76,($H18-1),($H18-2))))),H18)</f>
        <v>3</v>
      </c>
      <c r="R18" s="85">
        <f t="shared" ref="R18:R20" si="9">IF(L18="Correctivo",IF(I18=1,1,IF(I18=2,IF(P18&lt;51,$I18,$I18-1),IF(P18&lt;51,($I18),IF(P18&lt;76,($I18-1),($I18-2))))),I18)</f>
        <v>3</v>
      </c>
      <c r="S18" s="102" t="str">
        <f t="shared" ref="S18:S20" si="10">VLOOKUP(CONCATENATE(Q18,"-",R18),zona_riesgo,3,FALSE)</f>
        <v xml:space="preserve">ALTO: Reducir, evitar, compartir o transferir </v>
      </c>
      <c r="T18" s="171" t="s">
        <v>291</v>
      </c>
      <c r="U18" s="171" t="s">
        <v>444</v>
      </c>
      <c r="V18" s="287">
        <v>43284</v>
      </c>
      <c r="W18" s="287">
        <v>43830</v>
      </c>
      <c r="X18" s="172" t="s">
        <v>292</v>
      </c>
      <c r="Y18" s="111" t="s">
        <v>354</v>
      </c>
      <c r="Z18" s="111" t="s">
        <v>353</v>
      </c>
      <c r="AA18" s="108" t="s">
        <v>48</v>
      </c>
      <c r="AB18" s="111"/>
      <c r="AC18" s="111"/>
      <c r="AD18" s="108"/>
      <c r="AE18" s="111"/>
      <c r="AF18" s="111"/>
      <c r="AG18" s="112"/>
    </row>
    <row r="19" spans="1:33" s="12" customFormat="1" ht="171.75" customHeight="1" thickBot="1" x14ac:dyDescent="0.3">
      <c r="A19" s="392"/>
      <c r="B19" s="309"/>
      <c r="C19" s="105" t="s">
        <v>445</v>
      </c>
      <c r="D19" s="105" t="s">
        <v>264</v>
      </c>
      <c r="E19" s="105" t="s">
        <v>263</v>
      </c>
      <c r="F19" s="106" t="s">
        <v>267</v>
      </c>
      <c r="G19" s="73" t="s">
        <v>305</v>
      </c>
      <c r="H19" s="107">
        <v>3</v>
      </c>
      <c r="I19" s="108">
        <v>3</v>
      </c>
      <c r="J19" s="102" t="str">
        <f t="shared" si="6"/>
        <v>Alto</v>
      </c>
      <c r="K19" s="105" t="s">
        <v>268</v>
      </c>
      <c r="L19" s="109" t="s">
        <v>30</v>
      </c>
      <c r="M19" s="110" t="s">
        <v>47</v>
      </c>
      <c r="N19" s="110" t="s">
        <v>47</v>
      </c>
      <c r="O19" s="110" t="s">
        <v>47</v>
      </c>
      <c r="P19" s="85">
        <f t="shared" si="7"/>
        <v>100</v>
      </c>
      <c r="Q19" s="85">
        <f t="shared" si="8"/>
        <v>1</v>
      </c>
      <c r="R19" s="85">
        <f t="shared" si="9"/>
        <v>3</v>
      </c>
      <c r="S19" s="102" t="str">
        <f t="shared" si="10"/>
        <v xml:space="preserve">BAJO: Aceptar </v>
      </c>
      <c r="T19" s="171" t="s">
        <v>446</v>
      </c>
      <c r="U19" s="171" t="s">
        <v>293</v>
      </c>
      <c r="V19" s="287">
        <v>43284</v>
      </c>
      <c r="W19" s="287">
        <v>43830</v>
      </c>
      <c r="X19" s="172" t="s">
        <v>294</v>
      </c>
      <c r="Y19" s="111" t="s">
        <v>354</v>
      </c>
      <c r="Z19" s="111" t="s">
        <v>353</v>
      </c>
      <c r="AA19" s="108" t="s">
        <v>48</v>
      </c>
      <c r="AB19" s="111"/>
      <c r="AC19" s="111"/>
      <c r="AD19" s="108"/>
      <c r="AE19" s="111"/>
      <c r="AF19" s="111"/>
      <c r="AG19" s="112"/>
    </row>
    <row r="20" spans="1:33" s="12" customFormat="1" ht="134.25" customHeight="1" thickBot="1" x14ac:dyDescent="0.3">
      <c r="A20" s="393"/>
      <c r="B20" s="310"/>
      <c r="C20" s="105" t="s">
        <v>447</v>
      </c>
      <c r="D20" s="105" t="s">
        <v>265</v>
      </c>
      <c r="E20" s="105" t="s">
        <v>266</v>
      </c>
      <c r="F20" s="92" t="s">
        <v>267</v>
      </c>
      <c r="G20" s="73" t="s">
        <v>305</v>
      </c>
      <c r="H20" s="93">
        <v>2</v>
      </c>
      <c r="I20" s="91">
        <v>4</v>
      </c>
      <c r="J20" s="102" t="str">
        <f t="shared" si="6"/>
        <v>Alto</v>
      </c>
      <c r="K20" s="105" t="s">
        <v>448</v>
      </c>
      <c r="L20" s="113" t="s">
        <v>30</v>
      </c>
      <c r="M20" s="128" t="s">
        <v>47</v>
      </c>
      <c r="N20" s="128" t="s">
        <v>47</v>
      </c>
      <c r="O20" s="128" t="s">
        <v>47</v>
      </c>
      <c r="P20" s="91">
        <f t="shared" si="1"/>
        <v>100</v>
      </c>
      <c r="Q20" s="85">
        <f t="shared" si="8"/>
        <v>1</v>
      </c>
      <c r="R20" s="85">
        <f t="shared" si="9"/>
        <v>4</v>
      </c>
      <c r="S20" s="102" t="str">
        <f t="shared" si="10"/>
        <v xml:space="preserve">MODERADO: Asumir y revisar </v>
      </c>
      <c r="T20" s="127" t="s">
        <v>295</v>
      </c>
      <c r="U20" s="127" t="s">
        <v>293</v>
      </c>
      <c r="V20" s="287">
        <v>43284</v>
      </c>
      <c r="W20" s="287">
        <v>43830</v>
      </c>
      <c r="X20" s="129" t="s">
        <v>296</v>
      </c>
      <c r="Y20" s="111" t="s">
        <v>354</v>
      </c>
      <c r="Z20" s="111" t="s">
        <v>353</v>
      </c>
      <c r="AA20" s="91" t="s">
        <v>48</v>
      </c>
      <c r="AB20" s="94"/>
      <c r="AC20" s="94"/>
      <c r="AD20" s="91"/>
      <c r="AE20" s="94"/>
      <c r="AF20" s="94"/>
      <c r="AG20" s="95"/>
    </row>
    <row r="21" spans="1:33" s="12" customFormat="1" ht="234" customHeight="1" thickBot="1" x14ac:dyDescent="0.3">
      <c r="A21" s="131" t="s">
        <v>123</v>
      </c>
      <c r="B21" s="129" t="s">
        <v>449</v>
      </c>
      <c r="C21" s="127" t="s">
        <v>450</v>
      </c>
      <c r="D21" s="127" t="s">
        <v>228</v>
      </c>
      <c r="E21" s="127" t="s">
        <v>451</v>
      </c>
      <c r="F21" s="92" t="s">
        <v>43</v>
      </c>
      <c r="G21" s="73" t="s">
        <v>303</v>
      </c>
      <c r="H21" s="93">
        <v>3</v>
      </c>
      <c r="I21" s="91">
        <v>4</v>
      </c>
      <c r="J21" s="93" t="str">
        <f t="shared" si="0"/>
        <v>Alto</v>
      </c>
      <c r="K21" s="126" t="s">
        <v>534</v>
      </c>
      <c r="L21" s="113" t="s">
        <v>30</v>
      </c>
      <c r="M21" s="128" t="s">
        <v>47</v>
      </c>
      <c r="N21" s="128" t="s">
        <v>47</v>
      </c>
      <c r="O21" s="128" t="s">
        <v>47</v>
      </c>
      <c r="P21" s="91">
        <f t="shared" si="1"/>
        <v>100</v>
      </c>
      <c r="Q21" s="91">
        <f t="shared" si="2"/>
        <v>1</v>
      </c>
      <c r="R21" s="91">
        <f t="shared" si="3"/>
        <v>4</v>
      </c>
      <c r="S21" s="93" t="str">
        <f t="shared" si="4"/>
        <v xml:space="preserve">MODERADO: Asumir y revisar </v>
      </c>
      <c r="T21" s="126" t="s">
        <v>229</v>
      </c>
      <c r="U21" s="127" t="s">
        <v>230</v>
      </c>
      <c r="V21" s="288">
        <v>43101</v>
      </c>
      <c r="W21" s="288">
        <v>43435</v>
      </c>
      <c r="X21" s="129" t="s">
        <v>231</v>
      </c>
      <c r="Y21" s="130" t="s">
        <v>452</v>
      </c>
      <c r="Z21" s="126" t="s">
        <v>355</v>
      </c>
      <c r="AA21" s="91" t="s">
        <v>48</v>
      </c>
      <c r="AB21" s="94"/>
      <c r="AC21" s="94"/>
      <c r="AD21" s="91"/>
      <c r="AE21" s="94"/>
      <c r="AF21" s="94"/>
      <c r="AG21" s="95"/>
    </row>
    <row r="22" spans="1:33" s="12" customFormat="1" ht="220.5" customHeight="1" thickBot="1" x14ac:dyDescent="0.3">
      <c r="A22" s="131" t="s">
        <v>251</v>
      </c>
      <c r="B22" s="129" t="s">
        <v>453</v>
      </c>
      <c r="C22" s="275" t="s">
        <v>552</v>
      </c>
      <c r="D22" s="275" t="s">
        <v>553</v>
      </c>
      <c r="E22" s="275" t="s">
        <v>554</v>
      </c>
      <c r="F22" s="92" t="s">
        <v>43</v>
      </c>
      <c r="G22" s="73" t="s">
        <v>303</v>
      </c>
      <c r="H22" s="93">
        <v>1</v>
      </c>
      <c r="I22" s="91">
        <v>3</v>
      </c>
      <c r="J22" s="93" t="str">
        <f t="shared" si="0"/>
        <v>Bajo</v>
      </c>
      <c r="K22" s="129" t="s">
        <v>454</v>
      </c>
      <c r="L22" s="113" t="s">
        <v>30</v>
      </c>
      <c r="M22" s="128" t="s">
        <v>48</v>
      </c>
      <c r="N22" s="128" t="s">
        <v>47</v>
      </c>
      <c r="O22" s="128" t="s">
        <v>47</v>
      </c>
      <c r="P22" s="91">
        <f t="shared" si="1"/>
        <v>75</v>
      </c>
      <c r="Q22" s="91">
        <f t="shared" si="2"/>
        <v>1</v>
      </c>
      <c r="R22" s="91">
        <f t="shared" si="3"/>
        <v>3</v>
      </c>
      <c r="S22" s="93" t="str">
        <f t="shared" si="4"/>
        <v xml:space="preserve">BAJO: Aceptar </v>
      </c>
      <c r="T22" s="127" t="s">
        <v>455</v>
      </c>
      <c r="U22" s="127" t="s">
        <v>456</v>
      </c>
      <c r="V22" s="289">
        <v>43252</v>
      </c>
      <c r="W22" s="289">
        <v>43311</v>
      </c>
      <c r="X22" s="129" t="s">
        <v>457</v>
      </c>
      <c r="Y22" s="220" t="s">
        <v>535</v>
      </c>
      <c r="Z22" s="126" t="s">
        <v>427</v>
      </c>
      <c r="AA22" s="91" t="s">
        <v>48</v>
      </c>
      <c r="AB22" s="94"/>
      <c r="AC22" s="94"/>
      <c r="AD22" s="91"/>
      <c r="AE22" s="94"/>
      <c r="AF22" s="94"/>
      <c r="AG22" s="95"/>
    </row>
    <row r="23" spans="1:33" s="12" customFormat="1" ht="206.25" customHeight="1" thickBot="1" x14ac:dyDescent="0.3">
      <c r="A23" s="131" t="s">
        <v>561</v>
      </c>
      <c r="B23" s="129" t="s">
        <v>458</v>
      </c>
      <c r="C23" s="132" t="s">
        <v>235</v>
      </c>
      <c r="D23" s="132" t="s">
        <v>459</v>
      </c>
      <c r="E23" s="132" t="s">
        <v>571</v>
      </c>
      <c r="F23" s="92" t="s">
        <v>28</v>
      </c>
      <c r="G23" s="73" t="s">
        <v>303</v>
      </c>
      <c r="H23" s="93">
        <v>3</v>
      </c>
      <c r="I23" s="91">
        <v>3</v>
      </c>
      <c r="J23" s="93" t="str">
        <f t="shared" si="0"/>
        <v>Alto</v>
      </c>
      <c r="K23" s="127" t="s">
        <v>572</v>
      </c>
      <c r="L23" s="113" t="s">
        <v>30</v>
      </c>
      <c r="M23" s="128" t="s">
        <v>47</v>
      </c>
      <c r="N23" s="128" t="s">
        <v>47</v>
      </c>
      <c r="O23" s="128" t="s">
        <v>47</v>
      </c>
      <c r="P23" s="91">
        <f t="shared" si="1"/>
        <v>100</v>
      </c>
      <c r="Q23" s="91">
        <f t="shared" si="2"/>
        <v>1</v>
      </c>
      <c r="R23" s="91">
        <f t="shared" si="3"/>
        <v>3</v>
      </c>
      <c r="S23" s="93" t="str">
        <f t="shared" si="4"/>
        <v xml:space="preserve">BAJO: Aceptar </v>
      </c>
      <c r="T23" s="127" t="s">
        <v>460</v>
      </c>
      <c r="U23" s="127" t="s">
        <v>573</v>
      </c>
      <c r="V23" s="289">
        <v>43101</v>
      </c>
      <c r="W23" s="289">
        <v>43435</v>
      </c>
      <c r="X23" s="129" t="s">
        <v>236</v>
      </c>
      <c r="Y23" s="220" t="s">
        <v>461</v>
      </c>
      <c r="Z23" s="126" t="s">
        <v>427</v>
      </c>
      <c r="AA23" s="91" t="s">
        <v>48</v>
      </c>
      <c r="AB23" s="94"/>
      <c r="AC23" s="94"/>
      <c r="AD23" s="91"/>
      <c r="AE23" s="94"/>
      <c r="AF23" s="94"/>
      <c r="AG23" s="95"/>
    </row>
    <row r="24" spans="1:33" s="12" customFormat="1" ht="170.25" customHeight="1" thickBot="1" x14ac:dyDescent="0.3">
      <c r="A24" s="391" t="s">
        <v>562</v>
      </c>
      <c r="B24" s="308" t="s">
        <v>462</v>
      </c>
      <c r="C24" s="72" t="s">
        <v>463</v>
      </c>
      <c r="D24" s="117" t="s">
        <v>270</v>
      </c>
      <c r="E24" s="117" t="s">
        <v>272</v>
      </c>
      <c r="F24" s="73" t="s">
        <v>28</v>
      </c>
      <c r="G24" s="73" t="s">
        <v>303</v>
      </c>
      <c r="H24" s="74">
        <v>2</v>
      </c>
      <c r="I24" s="133">
        <v>4</v>
      </c>
      <c r="J24" s="74" t="str">
        <f t="shared" si="0"/>
        <v>Alto</v>
      </c>
      <c r="K24" s="161" t="s">
        <v>464</v>
      </c>
      <c r="L24" s="161" t="s">
        <v>30</v>
      </c>
      <c r="M24" s="76" t="s">
        <v>47</v>
      </c>
      <c r="N24" s="76" t="s">
        <v>47</v>
      </c>
      <c r="O24" s="76" t="s">
        <v>47</v>
      </c>
      <c r="P24" s="133">
        <f t="shared" si="1"/>
        <v>100</v>
      </c>
      <c r="Q24" s="133">
        <f t="shared" si="2"/>
        <v>1</v>
      </c>
      <c r="R24" s="133">
        <f t="shared" si="3"/>
        <v>4</v>
      </c>
      <c r="S24" s="74" t="str">
        <f t="shared" si="4"/>
        <v xml:space="preserve">MODERADO: Asumir y revisar </v>
      </c>
      <c r="T24" s="161" t="s">
        <v>465</v>
      </c>
      <c r="U24" s="75" t="s">
        <v>466</v>
      </c>
      <c r="V24" s="290">
        <v>43328</v>
      </c>
      <c r="W24" s="290" t="s">
        <v>273</v>
      </c>
      <c r="X24" s="97" t="s">
        <v>274</v>
      </c>
      <c r="Y24" s="136" t="s">
        <v>271</v>
      </c>
      <c r="Z24" s="72" t="s">
        <v>356</v>
      </c>
      <c r="AA24" s="133" t="s">
        <v>48</v>
      </c>
      <c r="AB24" s="77"/>
      <c r="AC24" s="77"/>
      <c r="AD24" s="133"/>
      <c r="AE24" s="77"/>
      <c r="AF24" s="77"/>
      <c r="AG24" s="78"/>
    </row>
    <row r="25" spans="1:33" s="12" customFormat="1" ht="147" customHeight="1" thickBot="1" x14ac:dyDescent="0.3">
      <c r="A25" s="392"/>
      <c r="B25" s="309"/>
      <c r="C25" s="70" t="s">
        <v>575</v>
      </c>
      <c r="D25" s="70" t="s">
        <v>574</v>
      </c>
      <c r="E25" s="70" t="s">
        <v>467</v>
      </c>
      <c r="F25" s="9" t="s">
        <v>29</v>
      </c>
      <c r="G25" s="73" t="s">
        <v>303</v>
      </c>
      <c r="H25" s="10">
        <v>4</v>
      </c>
      <c r="I25" s="134">
        <v>4</v>
      </c>
      <c r="J25" s="10" t="str">
        <f t="shared" si="0"/>
        <v>Extremadamente alto</v>
      </c>
      <c r="K25" s="70" t="s">
        <v>468</v>
      </c>
      <c r="L25" s="11" t="s">
        <v>30</v>
      </c>
      <c r="M25" s="11" t="s">
        <v>47</v>
      </c>
      <c r="N25" s="11" t="s">
        <v>47</v>
      </c>
      <c r="O25" s="11" t="s">
        <v>47</v>
      </c>
      <c r="P25" s="134">
        <f t="shared" si="1"/>
        <v>100</v>
      </c>
      <c r="Q25" s="134">
        <f t="shared" si="2"/>
        <v>2</v>
      </c>
      <c r="R25" s="134">
        <f t="shared" si="3"/>
        <v>4</v>
      </c>
      <c r="S25" s="10" t="str">
        <f t="shared" si="4"/>
        <v xml:space="preserve">ALTO: Reducir, evitar, compartir o transferir </v>
      </c>
      <c r="T25" s="160" t="s">
        <v>469</v>
      </c>
      <c r="U25" s="7" t="s">
        <v>290</v>
      </c>
      <c r="V25" s="290">
        <v>43101</v>
      </c>
      <c r="W25" s="290">
        <v>43435</v>
      </c>
      <c r="X25" s="96" t="s">
        <v>470</v>
      </c>
      <c r="Y25" s="114" t="s">
        <v>543</v>
      </c>
      <c r="Z25" s="72" t="s">
        <v>356</v>
      </c>
      <c r="AA25" s="210" t="s">
        <v>48</v>
      </c>
      <c r="AB25" s="54"/>
      <c r="AC25" s="54"/>
      <c r="AD25" s="134"/>
      <c r="AE25" s="54"/>
      <c r="AF25" s="54"/>
      <c r="AG25" s="79"/>
    </row>
    <row r="26" spans="1:33" s="12" customFormat="1" ht="154.5" customHeight="1" thickBot="1" x14ac:dyDescent="0.25">
      <c r="A26" s="392"/>
      <c r="B26" s="309"/>
      <c r="C26" s="70" t="s">
        <v>576</v>
      </c>
      <c r="D26" s="70" t="s">
        <v>119</v>
      </c>
      <c r="E26" s="70" t="s">
        <v>577</v>
      </c>
      <c r="F26" s="9" t="s">
        <v>29</v>
      </c>
      <c r="G26" s="73" t="s">
        <v>303</v>
      </c>
      <c r="H26" s="10">
        <v>1</v>
      </c>
      <c r="I26" s="134">
        <v>4</v>
      </c>
      <c r="J26" s="10" t="str">
        <f t="shared" si="0"/>
        <v>Moderado</v>
      </c>
      <c r="K26" s="70" t="s">
        <v>578</v>
      </c>
      <c r="L26" s="11" t="s">
        <v>30</v>
      </c>
      <c r="M26" s="11" t="s">
        <v>47</v>
      </c>
      <c r="N26" s="11" t="s">
        <v>47</v>
      </c>
      <c r="O26" s="11" t="s">
        <v>47</v>
      </c>
      <c r="P26" s="134">
        <f t="shared" si="1"/>
        <v>100</v>
      </c>
      <c r="Q26" s="134">
        <f t="shared" si="2"/>
        <v>1</v>
      </c>
      <c r="R26" s="134">
        <f t="shared" si="3"/>
        <v>4</v>
      </c>
      <c r="S26" s="10" t="str">
        <f t="shared" si="4"/>
        <v xml:space="preserve">MODERADO: Asumir y revisar </v>
      </c>
      <c r="T26" s="160" t="s">
        <v>471</v>
      </c>
      <c r="U26" s="162" t="s">
        <v>472</v>
      </c>
      <c r="V26" s="290">
        <v>43101</v>
      </c>
      <c r="W26" s="290">
        <v>43435</v>
      </c>
      <c r="X26" s="96" t="s">
        <v>275</v>
      </c>
      <c r="Y26" s="114" t="s">
        <v>536</v>
      </c>
      <c r="Z26" s="70" t="s">
        <v>357</v>
      </c>
      <c r="AA26" s="134" t="s">
        <v>48</v>
      </c>
      <c r="AB26" s="54"/>
      <c r="AC26" s="54"/>
      <c r="AD26" s="134"/>
      <c r="AE26" s="54"/>
      <c r="AF26" s="54"/>
      <c r="AG26" s="79"/>
    </row>
    <row r="27" spans="1:33" s="12" customFormat="1" ht="124.5" customHeight="1" thickBot="1" x14ac:dyDescent="0.3">
      <c r="A27" s="406" t="s">
        <v>563</v>
      </c>
      <c r="B27" s="305" t="s">
        <v>473</v>
      </c>
      <c r="C27" s="72" t="s">
        <v>474</v>
      </c>
      <c r="D27" s="72" t="s">
        <v>124</v>
      </c>
      <c r="E27" s="72" t="s">
        <v>125</v>
      </c>
      <c r="F27" s="73" t="s">
        <v>44</v>
      </c>
      <c r="G27" s="73" t="s">
        <v>305</v>
      </c>
      <c r="H27" s="74">
        <v>1</v>
      </c>
      <c r="I27" s="100">
        <v>4</v>
      </c>
      <c r="J27" s="74" t="str">
        <f t="shared" ref="J27:J47" si="11">VLOOKUP(CONCATENATE(H27,"-",I27),zona_riesgo,2,0)</f>
        <v>Moderado</v>
      </c>
      <c r="K27" s="75" t="s">
        <v>132</v>
      </c>
      <c r="L27" s="118" t="s">
        <v>30</v>
      </c>
      <c r="M27" s="76" t="s">
        <v>47</v>
      </c>
      <c r="N27" s="76" t="s">
        <v>47</v>
      </c>
      <c r="O27" s="76" t="s">
        <v>47</v>
      </c>
      <c r="P27" s="100">
        <f t="shared" si="1"/>
        <v>100</v>
      </c>
      <c r="Q27" s="100">
        <f t="shared" si="2"/>
        <v>1</v>
      </c>
      <c r="R27" s="100">
        <f t="shared" si="3"/>
        <v>4</v>
      </c>
      <c r="S27" s="74" t="str">
        <f t="shared" ref="S27:S47" si="12">VLOOKUP(CONCATENATE(Q27,"-",R27),zona_riesgo,3,FALSE)</f>
        <v xml:space="preserve">MODERADO: Asumir y revisar </v>
      </c>
      <c r="T27" s="75" t="s">
        <v>137</v>
      </c>
      <c r="U27" s="75" t="s">
        <v>358</v>
      </c>
      <c r="V27" s="291">
        <v>43101</v>
      </c>
      <c r="W27" s="291">
        <v>43435</v>
      </c>
      <c r="X27" s="97" t="s">
        <v>138</v>
      </c>
      <c r="Y27" s="72" t="s">
        <v>134</v>
      </c>
      <c r="Z27" s="72" t="s">
        <v>475</v>
      </c>
      <c r="AA27" s="100" t="s">
        <v>48</v>
      </c>
      <c r="AB27" s="77"/>
      <c r="AC27" s="77"/>
      <c r="AD27" s="100"/>
      <c r="AE27" s="77"/>
      <c r="AF27" s="77"/>
      <c r="AG27" s="78"/>
    </row>
    <row r="28" spans="1:33" s="12" customFormat="1" ht="121.5" customHeight="1" thickBot="1" x14ac:dyDescent="0.3">
      <c r="A28" s="407"/>
      <c r="B28" s="306"/>
      <c r="C28" s="70" t="s">
        <v>126</v>
      </c>
      <c r="D28" s="70" t="s">
        <v>127</v>
      </c>
      <c r="E28" s="70" t="s">
        <v>128</v>
      </c>
      <c r="F28" s="9" t="s">
        <v>29</v>
      </c>
      <c r="G28" s="73" t="s">
        <v>305</v>
      </c>
      <c r="H28" s="10">
        <v>5</v>
      </c>
      <c r="I28" s="99">
        <v>3</v>
      </c>
      <c r="J28" s="10" t="str">
        <f t="shared" si="11"/>
        <v>Extremadamente alto</v>
      </c>
      <c r="K28" s="7" t="s">
        <v>133</v>
      </c>
      <c r="L28" s="119" t="s">
        <v>42</v>
      </c>
      <c r="M28" s="11" t="s">
        <v>47</v>
      </c>
      <c r="N28" s="11" t="s">
        <v>47</v>
      </c>
      <c r="O28" s="11" t="s">
        <v>47</v>
      </c>
      <c r="P28" s="99">
        <f t="shared" si="1"/>
        <v>100</v>
      </c>
      <c r="Q28" s="99">
        <f t="shared" si="2"/>
        <v>5</v>
      </c>
      <c r="R28" s="99">
        <f t="shared" si="3"/>
        <v>1</v>
      </c>
      <c r="S28" s="10" t="str">
        <f t="shared" si="12"/>
        <v xml:space="preserve">ALTO: Reducir, evitar, compartir o transferir </v>
      </c>
      <c r="T28" s="7" t="s">
        <v>139</v>
      </c>
      <c r="U28" s="7" t="s">
        <v>476</v>
      </c>
      <c r="V28" s="290">
        <v>43101</v>
      </c>
      <c r="W28" s="290">
        <v>43435</v>
      </c>
      <c r="X28" s="96" t="s">
        <v>140</v>
      </c>
      <c r="Y28" s="70" t="s">
        <v>544</v>
      </c>
      <c r="Z28" s="70" t="s">
        <v>545</v>
      </c>
      <c r="AA28" s="99" t="s">
        <v>47</v>
      </c>
      <c r="AB28" s="54"/>
      <c r="AC28" s="54"/>
      <c r="AD28" s="99"/>
      <c r="AE28" s="54"/>
      <c r="AF28" s="54"/>
      <c r="AG28" s="79"/>
    </row>
    <row r="29" spans="1:33" s="12" customFormat="1" ht="99" customHeight="1" thickBot="1" x14ac:dyDescent="0.3">
      <c r="A29" s="408"/>
      <c r="B29" s="307"/>
      <c r="C29" s="87" t="s">
        <v>129</v>
      </c>
      <c r="D29" s="135" t="s">
        <v>130</v>
      </c>
      <c r="E29" s="135" t="s">
        <v>131</v>
      </c>
      <c r="F29" s="80" t="s">
        <v>29</v>
      </c>
      <c r="G29" s="73" t="s">
        <v>305</v>
      </c>
      <c r="H29" s="81">
        <v>1</v>
      </c>
      <c r="I29" s="85">
        <v>5</v>
      </c>
      <c r="J29" s="81" t="str">
        <f t="shared" si="11"/>
        <v>Alto</v>
      </c>
      <c r="K29" s="87" t="s">
        <v>477</v>
      </c>
      <c r="L29" s="124" t="s">
        <v>30</v>
      </c>
      <c r="M29" s="83" t="s">
        <v>47</v>
      </c>
      <c r="N29" s="83" t="s">
        <v>47</v>
      </c>
      <c r="O29" s="83" t="s">
        <v>47</v>
      </c>
      <c r="P29" s="85">
        <f t="shared" si="1"/>
        <v>100</v>
      </c>
      <c r="Q29" s="85">
        <f t="shared" si="2"/>
        <v>1</v>
      </c>
      <c r="R29" s="85">
        <f t="shared" si="3"/>
        <v>5</v>
      </c>
      <c r="S29" s="81" t="str">
        <f t="shared" si="12"/>
        <v xml:space="preserve">ALTO: Reducir, evitar, compartir o transferir </v>
      </c>
      <c r="T29" s="82" t="s">
        <v>137</v>
      </c>
      <c r="U29" s="82" t="s">
        <v>136</v>
      </c>
      <c r="V29" s="292">
        <v>43101</v>
      </c>
      <c r="W29" s="292">
        <v>43435</v>
      </c>
      <c r="X29" s="98" t="s">
        <v>141</v>
      </c>
      <c r="Y29" s="87" t="s">
        <v>135</v>
      </c>
      <c r="Z29" s="87" t="s">
        <v>359</v>
      </c>
      <c r="AA29" s="85" t="s">
        <v>48</v>
      </c>
      <c r="AB29" s="84"/>
      <c r="AC29" s="84"/>
      <c r="AD29" s="85"/>
      <c r="AE29" s="84"/>
      <c r="AF29" s="84"/>
      <c r="AG29" s="86"/>
    </row>
    <row r="30" spans="1:33" s="12" customFormat="1" ht="139.5" customHeight="1" thickBot="1" x14ac:dyDescent="0.3">
      <c r="A30" s="406" t="s">
        <v>564</v>
      </c>
      <c r="B30" s="303" t="s">
        <v>142</v>
      </c>
      <c r="C30" s="72" t="s">
        <v>205</v>
      </c>
      <c r="D30" s="72" t="s">
        <v>204</v>
      </c>
      <c r="E30" s="97" t="s">
        <v>206</v>
      </c>
      <c r="F30" s="73" t="s">
        <v>29</v>
      </c>
      <c r="G30" s="73" t="s">
        <v>305</v>
      </c>
      <c r="H30" s="74">
        <v>2</v>
      </c>
      <c r="I30" s="100">
        <v>2</v>
      </c>
      <c r="J30" s="74" t="str">
        <f t="shared" si="11"/>
        <v>Bajo</v>
      </c>
      <c r="K30" s="97" t="s">
        <v>360</v>
      </c>
      <c r="L30" s="118" t="s">
        <v>30</v>
      </c>
      <c r="M30" s="76" t="s">
        <v>47</v>
      </c>
      <c r="N30" s="76" t="s">
        <v>47</v>
      </c>
      <c r="O30" s="76" t="s">
        <v>47</v>
      </c>
      <c r="P30" s="100">
        <f t="shared" si="1"/>
        <v>100</v>
      </c>
      <c r="Q30" s="100">
        <f t="shared" si="2"/>
        <v>1</v>
      </c>
      <c r="R30" s="100">
        <f t="shared" si="3"/>
        <v>2</v>
      </c>
      <c r="S30" s="74" t="str">
        <f t="shared" si="12"/>
        <v xml:space="preserve">BAJO: Aceptar </v>
      </c>
      <c r="T30" s="72" t="s">
        <v>361</v>
      </c>
      <c r="U30" s="75" t="s">
        <v>207</v>
      </c>
      <c r="V30" s="293">
        <v>43101</v>
      </c>
      <c r="W30" s="293">
        <v>43435</v>
      </c>
      <c r="X30" s="136" t="s">
        <v>148</v>
      </c>
      <c r="Y30" s="116" t="s">
        <v>478</v>
      </c>
      <c r="Z30" s="72" t="s">
        <v>362</v>
      </c>
      <c r="AA30" s="100" t="s">
        <v>48</v>
      </c>
      <c r="AB30" s="77"/>
      <c r="AC30" s="77"/>
      <c r="AD30" s="100"/>
      <c r="AE30" s="77"/>
      <c r="AF30" s="77"/>
      <c r="AG30" s="78"/>
    </row>
    <row r="31" spans="1:33" s="12" customFormat="1" ht="169.5" customHeight="1" thickBot="1" x14ac:dyDescent="0.3">
      <c r="A31" s="407"/>
      <c r="B31" s="353"/>
      <c r="C31" s="70" t="s">
        <v>143</v>
      </c>
      <c r="D31" s="70" t="s">
        <v>144</v>
      </c>
      <c r="E31" s="96" t="s">
        <v>145</v>
      </c>
      <c r="F31" s="9" t="s">
        <v>15</v>
      </c>
      <c r="G31" s="73" t="s">
        <v>305</v>
      </c>
      <c r="H31" s="10">
        <v>2</v>
      </c>
      <c r="I31" s="99">
        <v>3</v>
      </c>
      <c r="J31" s="10" t="str">
        <f t="shared" si="11"/>
        <v>Moderado</v>
      </c>
      <c r="K31" s="96" t="s">
        <v>146</v>
      </c>
      <c r="L31" s="119" t="s">
        <v>42</v>
      </c>
      <c r="M31" s="11" t="s">
        <v>47</v>
      </c>
      <c r="N31" s="11" t="s">
        <v>47</v>
      </c>
      <c r="O31" s="11" t="s">
        <v>47</v>
      </c>
      <c r="P31" s="99">
        <f t="shared" si="1"/>
        <v>100</v>
      </c>
      <c r="Q31" s="99">
        <f t="shared" si="2"/>
        <v>2</v>
      </c>
      <c r="R31" s="99">
        <f t="shared" si="3"/>
        <v>1</v>
      </c>
      <c r="S31" s="10" t="str">
        <f t="shared" si="12"/>
        <v xml:space="preserve">BAJO: Aceptar </v>
      </c>
      <c r="T31" s="70" t="s">
        <v>147</v>
      </c>
      <c r="U31" s="7" t="s">
        <v>214</v>
      </c>
      <c r="V31" s="294">
        <v>43101</v>
      </c>
      <c r="W31" s="294">
        <v>43435</v>
      </c>
      <c r="X31" s="114" t="s">
        <v>215</v>
      </c>
      <c r="Y31" s="114" t="s">
        <v>479</v>
      </c>
      <c r="Z31" s="70" t="s">
        <v>149</v>
      </c>
      <c r="AA31" s="99" t="s">
        <v>48</v>
      </c>
      <c r="AB31" s="54"/>
      <c r="AC31" s="54"/>
      <c r="AD31" s="99"/>
      <c r="AE31" s="54"/>
      <c r="AF31" s="54"/>
      <c r="AG31" s="79"/>
    </row>
    <row r="32" spans="1:33" s="12" customFormat="1" ht="159.75" customHeight="1" thickBot="1" x14ac:dyDescent="0.3">
      <c r="A32" s="408"/>
      <c r="B32" s="304"/>
      <c r="C32" s="87" t="s">
        <v>209</v>
      </c>
      <c r="D32" s="87" t="s">
        <v>208</v>
      </c>
      <c r="E32" s="98" t="s">
        <v>210</v>
      </c>
      <c r="F32" s="80" t="s">
        <v>29</v>
      </c>
      <c r="G32" s="73" t="s">
        <v>305</v>
      </c>
      <c r="H32" s="81">
        <v>3</v>
      </c>
      <c r="I32" s="85">
        <v>4</v>
      </c>
      <c r="J32" s="81" t="str">
        <f t="shared" si="11"/>
        <v>Alto</v>
      </c>
      <c r="K32" s="98" t="s">
        <v>211</v>
      </c>
      <c r="L32" s="124" t="s">
        <v>30</v>
      </c>
      <c r="M32" s="83" t="s">
        <v>47</v>
      </c>
      <c r="N32" s="83" t="s">
        <v>47</v>
      </c>
      <c r="O32" s="83" t="s">
        <v>47</v>
      </c>
      <c r="P32" s="85">
        <f t="shared" si="1"/>
        <v>100</v>
      </c>
      <c r="Q32" s="85">
        <f t="shared" si="2"/>
        <v>1</v>
      </c>
      <c r="R32" s="85">
        <f t="shared" si="3"/>
        <v>4</v>
      </c>
      <c r="S32" s="81" t="str">
        <f t="shared" si="12"/>
        <v xml:space="preserve">MODERADO: Asumir y revisar </v>
      </c>
      <c r="T32" s="87" t="s">
        <v>212</v>
      </c>
      <c r="U32" s="82" t="s">
        <v>207</v>
      </c>
      <c r="V32" s="295">
        <v>43101</v>
      </c>
      <c r="W32" s="295">
        <v>43435</v>
      </c>
      <c r="X32" s="137" t="s">
        <v>213</v>
      </c>
      <c r="Y32" s="138" t="s">
        <v>216</v>
      </c>
      <c r="Z32" s="87" t="s">
        <v>537</v>
      </c>
      <c r="AA32" s="85" t="s">
        <v>48</v>
      </c>
      <c r="AB32" s="84"/>
      <c r="AC32" s="84"/>
      <c r="AD32" s="85"/>
      <c r="AE32" s="84"/>
      <c r="AF32" s="84"/>
      <c r="AG32" s="86"/>
    </row>
    <row r="33" spans="1:33" s="12" customFormat="1" ht="317.25" customHeight="1" thickBot="1" x14ac:dyDescent="0.3">
      <c r="A33" s="406" t="s">
        <v>565</v>
      </c>
      <c r="B33" s="303" t="s">
        <v>152</v>
      </c>
      <c r="C33" s="72" t="s">
        <v>480</v>
      </c>
      <c r="D33" s="72" t="s">
        <v>200</v>
      </c>
      <c r="E33" s="97" t="s">
        <v>201</v>
      </c>
      <c r="F33" s="73" t="s">
        <v>29</v>
      </c>
      <c r="G33" s="73" t="s">
        <v>305</v>
      </c>
      <c r="H33" s="74">
        <v>3</v>
      </c>
      <c r="I33" s="100">
        <v>3</v>
      </c>
      <c r="J33" s="74" t="str">
        <f t="shared" si="11"/>
        <v>Alto</v>
      </c>
      <c r="K33" s="97" t="s">
        <v>481</v>
      </c>
      <c r="L33" s="118" t="s">
        <v>30</v>
      </c>
      <c r="M33" s="76" t="s">
        <v>47</v>
      </c>
      <c r="N33" s="76" t="s">
        <v>47</v>
      </c>
      <c r="O33" s="76" t="s">
        <v>47</v>
      </c>
      <c r="P33" s="100">
        <f t="shared" si="1"/>
        <v>100</v>
      </c>
      <c r="Q33" s="100">
        <f t="shared" si="2"/>
        <v>1</v>
      </c>
      <c r="R33" s="100">
        <f t="shared" si="3"/>
        <v>3</v>
      </c>
      <c r="S33" s="74" t="str">
        <f t="shared" si="12"/>
        <v xml:space="preserve">BAJO: Aceptar </v>
      </c>
      <c r="T33" s="88" t="s">
        <v>482</v>
      </c>
      <c r="U33" s="75" t="s">
        <v>198</v>
      </c>
      <c r="V33" s="293">
        <v>43101</v>
      </c>
      <c r="W33" s="293">
        <v>43435</v>
      </c>
      <c r="X33" s="97" t="s">
        <v>202</v>
      </c>
      <c r="Y33" s="222" t="s">
        <v>483</v>
      </c>
      <c r="Z33" s="251" t="s">
        <v>484</v>
      </c>
      <c r="AA33" s="100" t="s">
        <v>47</v>
      </c>
      <c r="AB33" s="77"/>
      <c r="AC33" s="77"/>
      <c r="AD33" s="100"/>
      <c r="AE33" s="77"/>
      <c r="AF33" s="77"/>
      <c r="AG33" s="78"/>
    </row>
    <row r="34" spans="1:33" s="12" customFormat="1" ht="195" customHeight="1" thickBot="1" x14ac:dyDescent="0.3">
      <c r="A34" s="408"/>
      <c r="B34" s="304"/>
      <c r="C34" s="87" t="s">
        <v>485</v>
      </c>
      <c r="D34" s="87" t="s">
        <v>199</v>
      </c>
      <c r="E34" s="139" t="s">
        <v>203</v>
      </c>
      <c r="F34" s="80" t="s">
        <v>45</v>
      </c>
      <c r="G34" s="73" t="s">
        <v>305</v>
      </c>
      <c r="H34" s="81">
        <v>2</v>
      </c>
      <c r="I34" s="85">
        <v>4</v>
      </c>
      <c r="J34" s="81" t="str">
        <f t="shared" si="11"/>
        <v>Alto</v>
      </c>
      <c r="K34" s="98" t="s">
        <v>486</v>
      </c>
      <c r="L34" s="124" t="s">
        <v>30</v>
      </c>
      <c r="M34" s="83" t="s">
        <v>47</v>
      </c>
      <c r="N34" s="83" t="s">
        <v>47</v>
      </c>
      <c r="O34" s="83" t="s">
        <v>47</v>
      </c>
      <c r="P34" s="85">
        <f t="shared" si="1"/>
        <v>100</v>
      </c>
      <c r="Q34" s="85">
        <f t="shared" si="2"/>
        <v>1</v>
      </c>
      <c r="R34" s="85">
        <f t="shared" si="3"/>
        <v>4</v>
      </c>
      <c r="S34" s="81" t="str">
        <f t="shared" si="12"/>
        <v xml:space="preserve">MODERADO: Asumir y revisar </v>
      </c>
      <c r="T34" s="89" t="s">
        <v>487</v>
      </c>
      <c r="U34" s="82" t="s">
        <v>198</v>
      </c>
      <c r="V34" s="292">
        <v>43101</v>
      </c>
      <c r="W34" s="292">
        <v>43435</v>
      </c>
      <c r="X34" s="98" t="s">
        <v>150</v>
      </c>
      <c r="Y34" s="138" t="s">
        <v>538</v>
      </c>
      <c r="Z34" s="87" t="s">
        <v>488</v>
      </c>
      <c r="AA34" s="85" t="s">
        <v>48</v>
      </c>
      <c r="AB34" s="84"/>
      <c r="AC34" s="84"/>
      <c r="AD34" s="85"/>
      <c r="AE34" s="84"/>
      <c r="AF34" s="84"/>
      <c r="AG34" s="86"/>
    </row>
    <row r="35" spans="1:33" s="12" customFormat="1" ht="252.75" customHeight="1" thickBot="1" x14ac:dyDescent="0.3">
      <c r="A35" s="406" t="s">
        <v>566</v>
      </c>
      <c r="B35" s="303" t="s">
        <v>153</v>
      </c>
      <c r="C35" s="75" t="s">
        <v>151</v>
      </c>
      <c r="D35" s="140" t="s">
        <v>155</v>
      </c>
      <c r="E35" s="97" t="s">
        <v>489</v>
      </c>
      <c r="F35" s="73" t="s">
        <v>29</v>
      </c>
      <c r="G35" s="73" t="s">
        <v>305</v>
      </c>
      <c r="H35" s="74">
        <v>3</v>
      </c>
      <c r="I35" s="100">
        <v>5</v>
      </c>
      <c r="J35" s="74" t="str">
        <f t="shared" si="11"/>
        <v>Extremadamente alto</v>
      </c>
      <c r="K35" s="104" t="s">
        <v>490</v>
      </c>
      <c r="L35" s="118" t="s">
        <v>30</v>
      </c>
      <c r="M35" s="76" t="s">
        <v>47</v>
      </c>
      <c r="N35" s="76" t="s">
        <v>47</v>
      </c>
      <c r="O35" s="76" t="s">
        <v>48</v>
      </c>
      <c r="P35" s="100">
        <f t="shared" si="1"/>
        <v>50</v>
      </c>
      <c r="Q35" s="100">
        <f t="shared" si="2"/>
        <v>3</v>
      </c>
      <c r="R35" s="100">
        <f t="shared" si="3"/>
        <v>5</v>
      </c>
      <c r="S35" s="74" t="str">
        <f t="shared" si="12"/>
        <v xml:space="preserve">EXTREMADAMENTE ALTO: Reducir, evitar, compartir o transferir </v>
      </c>
      <c r="T35" s="97" t="s">
        <v>491</v>
      </c>
      <c r="U35" s="75" t="s">
        <v>159</v>
      </c>
      <c r="V35" s="291">
        <v>43266</v>
      </c>
      <c r="W35" s="291">
        <v>43311</v>
      </c>
      <c r="X35" s="97" t="s">
        <v>160</v>
      </c>
      <c r="Y35" s="136" t="s">
        <v>492</v>
      </c>
      <c r="Z35" s="72" t="s">
        <v>493</v>
      </c>
      <c r="AA35" s="100" t="s">
        <v>48</v>
      </c>
      <c r="AB35" s="77"/>
      <c r="AC35" s="77"/>
      <c r="AD35" s="100"/>
      <c r="AE35" s="77"/>
      <c r="AF35" s="77"/>
      <c r="AG35" s="78"/>
    </row>
    <row r="36" spans="1:33" s="12" customFormat="1" ht="325.5" customHeight="1" thickBot="1" x14ac:dyDescent="0.3">
      <c r="A36" s="408"/>
      <c r="B36" s="304"/>
      <c r="C36" s="82" t="s">
        <v>156</v>
      </c>
      <c r="D36" s="141" t="s">
        <v>157</v>
      </c>
      <c r="E36" s="98" t="s">
        <v>158</v>
      </c>
      <c r="F36" s="80" t="s">
        <v>44</v>
      </c>
      <c r="G36" s="175" t="s">
        <v>305</v>
      </c>
      <c r="H36" s="81">
        <v>1</v>
      </c>
      <c r="I36" s="85">
        <v>5</v>
      </c>
      <c r="J36" s="81" t="str">
        <f t="shared" si="11"/>
        <v>Alto</v>
      </c>
      <c r="K36" s="142" t="s">
        <v>494</v>
      </c>
      <c r="L36" s="124" t="s">
        <v>30</v>
      </c>
      <c r="M36" s="83" t="s">
        <v>47</v>
      </c>
      <c r="N36" s="83" t="s">
        <v>47</v>
      </c>
      <c r="O36" s="83" t="s">
        <v>47</v>
      </c>
      <c r="P36" s="85">
        <f t="shared" si="1"/>
        <v>100</v>
      </c>
      <c r="Q36" s="85">
        <f t="shared" si="2"/>
        <v>1</v>
      </c>
      <c r="R36" s="85">
        <f t="shared" si="3"/>
        <v>5</v>
      </c>
      <c r="S36" s="81" t="str">
        <f t="shared" si="12"/>
        <v xml:space="preserve">ALTO: Reducir, evitar, compartir o transferir </v>
      </c>
      <c r="T36" s="98" t="s">
        <v>161</v>
      </c>
      <c r="U36" s="82" t="s">
        <v>162</v>
      </c>
      <c r="V36" s="292">
        <v>43101</v>
      </c>
      <c r="W36" s="292">
        <v>43435</v>
      </c>
      <c r="X36" s="98" t="s">
        <v>163</v>
      </c>
      <c r="Y36" s="138" t="s">
        <v>539</v>
      </c>
      <c r="Z36" s="87" t="s">
        <v>495</v>
      </c>
      <c r="AA36" s="85" t="s">
        <v>48</v>
      </c>
      <c r="AB36" s="84"/>
      <c r="AC36" s="84"/>
      <c r="AD36" s="85"/>
      <c r="AE36" s="84"/>
      <c r="AF36" s="84"/>
      <c r="AG36" s="86"/>
    </row>
    <row r="37" spans="1:33" s="12" customFormat="1" ht="142.5" customHeight="1" thickBot="1" x14ac:dyDescent="0.3">
      <c r="A37" s="409" t="s">
        <v>567</v>
      </c>
      <c r="B37" s="308" t="s">
        <v>496</v>
      </c>
      <c r="C37" s="236" t="s">
        <v>375</v>
      </c>
      <c r="D37" s="267" t="s">
        <v>419</v>
      </c>
      <c r="E37" s="219" t="s">
        <v>376</v>
      </c>
      <c r="F37" s="237" t="s">
        <v>28</v>
      </c>
      <c r="G37" s="237" t="s">
        <v>303</v>
      </c>
      <c r="H37" s="238">
        <v>2</v>
      </c>
      <c r="I37" s="239">
        <v>4</v>
      </c>
      <c r="J37" s="74" t="str">
        <f t="shared" si="11"/>
        <v>Alto</v>
      </c>
      <c r="K37" s="240" t="s">
        <v>497</v>
      </c>
      <c r="L37" s="241" t="s">
        <v>30</v>
      </c>
      <c r="M37" s="242" t="s">
        <v>47</v>
      </c>
      <c r="N37" s="242" t="s">
        <v>47</v>
      </c>
      <c r="O37" s="242" t="s">
        <v>47</v>
      </c>
      <c r="P37" s="209">
        <f t="shared" si="1"/>
        <v>100</v>
      </c>
      <c r="Q37" s="209">
        <f t="shared" ref="Q37" si="13">IF(L37="Preventivo",IF(H37=1,1,IF(H37=2,IF(P37&lt;51,$H37,$H37-1),IF(P37&lt;51,($H37),IF(P37&lt;76,($H37-1),($H37-2))))),H37)</f>
        <v>1</v>
      </c>
      <c r="R37" s="209">
        <f t="shared" ref="R37" si="14">IF(L37="Correctivo",IF(I37=1,1,IF(I37=2,IF(P37&lt;51,$I37,$I37-1),IF(P37&lt;51,($I37),IF(P37&lt;76,($I37-1),($I37-2))))),I37)</f>
        <v>4</v>
      </c>
      <c r="S37" s="74" t="str">
        <f t="shared" ref="S37" si="15">VLOOKUP(CONCATENATE(Q37,"-",R37),zona_riesgo,3,FALSE)</f>
        <v xml:space="preserve">MODERADO: Asumir y revisar </v>
      </c>
      <c r="T37" s="219" t="s">
        <v>498</v>
      </c>
      <c r="U37" s="236" t="s">
        <v>499</v>
      </c>
      <c r="V37" s="296">
        <v>43313</v>
      </c>
      <c r="W37" s="296">
        <v>43435</v>
      </c>
      <c r="X37" s="219" t="s">
        <v>377</v>
      </c>
      <c r="Y37" s="243" t="s">
        <v>500</v>
      </c>
      <c r="Z37" s="243" t="s">
        <v>500</v>
      </c>
      <c r="AA37" s="239" t="s">
        <v>48</v>
      </c>
      <c r="AB37" s="244"/>
      <c r="AC37" s="244"/>
      <c r="AD37" s="239"/>
      <c r="AE37" s="244"/>
      <c r="AF37" s="244"/>
      <c r="AG37" s="245"/>
    </row>
    <row r="38" spans="1:33" s="12" customFormat="1" ht="172.5" customHeight="1" x14ac:dyDescent="0.25">
      <c r="A38" s="410"/>
      <c r="B38" s="309"/>
      <c r="C38" s="75" t="s">
        <v>501</v>
      </c>
      <c r="D38" s="75" t="s">
        <v>363</v>
      </c>
      <c r="E38" s="75" t="s">
        <v>238</v>
      </c>
      <c r="F38" s="73" t="s">
        <v>45</v>
      </c>
      <c r="G38" s="9" t="s">
        <v>305</v>
      </c>
      <c r="H38" s="74">
        <v>1</v>
      </c>
      <c r="I38" s="209">
        <v>3</v>
      </c>
      <c r="J38" s="74" t="str">
        <f t="shared" si="11"/>
        <v>Bajo</v>
      </c>
      <c r="K38" s="97" t="s">
        <v>502</v>
      </c>
      <c r="L38" s="118" t="s">
        <v>30</v>
      </c>
      <c r="M38" s="76" t="s">
        <v>47</v>
      </c>
      <c r="N38" s="76" t="s">
        <v>47</v>
      </c>
      <c r="O38" s="76" t="s">
        <v>47</v>
      </c>
      <c r="P38" s="209">
        <f t="shared" si="1"/>
        <v>100</v>
      </c>
      <c r="Q38" s="209">
        <f t="shared" si="2"/>
        <v>1</v>
      </c>
      <c r="R38" s="209">
        <f t="shared" si="3"/>
        <v>3</v>
      </c>
      <c r="S38" s="74" t="str">
        <f t="shared" si="12"/>
        <v xml:space="preserve">BAJO: Aceptar </v>
      </c>
      <c r="T38" s="223" t="s">
        <v>503</v>
      </c>
      <c r="U38" s="75" t="s">
        <v>504</v>
      </c>
      <c r="V38" s="297">
        <v>43101</v>
      </c>
      <c r="W38" s="297">
        <v>43465</v>
      </c>
      <c r="X38" s="97" t="s">
        <v>505</v>
      </c>
      <c r="Y38" s="136" t="s">
        <v>506</v>
      </c>
      <c r="Z38" s="72" t="s">
        <v>364</v>
      </c>
      <c r="AA38" s="209" t="s">
        <v>48</v>
      </c>
      <c r="AB38" s="77"/>
      <c r="AC38" s="77"/>
      <c r="AD38" s="209"/>
      <c r="AE38" s="77"/>
      <c r="AF38" s="77"/>
      <c r="AG38" s="78"/>
    </row>
    <row r="39" spans="1:33" s="12" customFormat="1" ht="132" customHeight="1" x14ac:dyDescent="0.25">
      <c r="A39" s="410"/>
      <c r="B39" s="309"/>
      <c r="C39" s="7" t="s">
        <v>507</v>
      </c>
      <c r="D39" s="7" t="s">
        <v>239</v>
      </c>
      <c r="E39" s="7" t="s">
        <v>240</v>
      </c>
      <c r="F39" s="9" t="s">
        <v>28</v>
      </c>
      <c r="G39" s="9" t="s">
        <v>305</v>
      </c>
      <c r="H39" s="10">
        <v>1</v>
      </c>
      <c r="I39" s="210">
        <v>3</v>
      </c>
      <c r="J39" s="10" t="str">
        <f t="shared" si="11"/>
        <v>Bajo</v>
      </c>
      <c r="K39" s="96" t="s">
        <v>154</v>
      </c>
      <c r="L39" s="119" t="s">
        <v>30</v>
      </c>
      <c r="M39" s="11" t="s">
        <v>47</v>
      </c>
      <c r="N39" s="11" t="s">
        <v>47</v>
      </c>
      <c r="O39" s="11" t="s">
        <v>47</v>
      </c>
      <c r="P39" s="210">
        <f t="shared" si="1"/>
        <v>100</v>
      </c>
      <c r="Q39" s="210">
        <f t="shared" si="2"/>
        <v>1</v>
      </c>
      <c r="R39" s="210">
        <f t="shared" si="3"/>
        <v>3</v>
      </c>
      <c r="S39" s="10" t="str">
        <f t="shared" si="12"/>
        <v xml:space="preserve">BAJO: Aceptar </v>
      </c>
      <c r="T39" s="224" t="s">
        <v>247</v>
      </c>
      <c r="U39" s="7" t="s">
        <v>504</v>
      </c>
      <c r="V39" s="298">
        <v>43101</v>
      </c>
      <c r="W39" s="298">
        <v>43465</v>
      </c>
      <c r="X39" s="96" t="s">
        <v>508</v>
      </c>
      <c r="Y39" s="114" t="s">
        <v>509</v>
      </c>
      <c r="Z39" s="70" t="s">
        <v>510</v>
      </c>
      <c r="AA39" s="210" t="s">
        <v>48</v>
      </c>
      <c r="AB39" s="54"/>
      <c r="AC39" s="54"/>
      <c r="AD39" s="210"/>
      <c r="AE39" s="54"/>
      <c r="AF39" s="54"/>
      <c r="AG39" s="79"/>
    </row>
    <row r="40" spans="1:33" s="12" customFormat="1" ht="99" customHeight="1" x14ac:dyDescent="0.25">
      <c r="A40" s="410"/>
      <c r="B40" s="309"/>
      <c r="C40" s="7" t="s">
        <v>241</v>
      </c>
      <c r="D40" s="7" t="s">
        <v>242</v>
      </c>
      <c r="E40" s="7" t="s">
        <v>243</v>
      </c>
      <c r="F40" s="9" t="s">
        <v>45</v>
      </c>
      <c r="G40" s="9" t="s">
        <v>305</v>
      </c>
      <c r="H40" s="10">
        <v>1</v>
      </c>
      <c r="I40" s="210">
        <v>3</v>
      </c>
      <c r="J40" s="10" t="str">
        <f t="shared" si="11"/>
        <v>Bajo</v>
      </c>
      <c r="K40" s="96" t="s">
        <v>248</v>
      </c>
      <c r="L40" s="119" t="s">
        <v>30</v>
      </c>
      <c r="M40" s="11" t="s">
        <v>47</v>
      </c>
      <c r="N40" s="11" t="s">
        <v>47</v>
      </c>
      <c r="O40" s="11" t="s">
        <v>47</v>
      </c>
      <c r="P40" s="210">
        <f t="shared" si="1"/>
        <v>100</v>
      </c>
      <c r="Q40" s="210">
        <f t="shared" si="2"/>
        <v>1</v>
      </c>
      <c r="R40" s="210">
        <f t="shared" si="3"/>
        <v>3</v>
      </c>
      <c r="S40" s="10" t="str">
        <f t="shared" si="12"/>
        <v xml:space="preserve">BAJO: Aceptar </v>
      </c>
      <c r="T40" s="224" t="s">
        <v>248</v>
      </c>
      <c r="U40" s="7" t="s">
        <v>504</v>
      </c>
      <c r="V40" s="298">
        <v>43101</v>
      </c>
      <c r="W40" s="298">
        <v>43465</v>
      </c>
      <c r="X40" s="96" t="s">
        <v>511</v>
      </c>
      <c r="Y40" s="96" t="s">
        <v>512</v>
      </c>
      <c r="Z40" s="70" t="s">
        <v>510</v>
      </c>
      <c r="AA40" s="210" t="s">
        <v>48</v>
      </c>
      <c r="AB40" s="54"/>
      <c r="AC40" s="54"/>
      <c r="AD40" s="210"/>
      <c r="AE40" s="54"/>
      <c r="AF40" s="54"/>
      <c r="AG40" s="79"/>
    </row>
    <row r="41" spans="1:33" s="12" customFormat="1" ht="167.25" customHeight="1" x14ac:dyDescent="0.25">
      <c r="A41" s="410"/>
      <c r="B41" s="309"/>
      <c r="C41" s="7" t="s">
        <v>513</v>
      </c>
      <c r="D41" s="163" t="s">
        <v>244</v>
      </c>
      <c r="E41" s="7" t="s">
        <v>245</v>
      </c>
      <c r="F41" s="9" t="s">
        <v>45</v>
      </c>
      <c r="G41" s="9" t="s">
        <v>305</v>
      </c>
      <c r="H41" s="10">
        <v>1</v>
      </c>
      <c r="I41" s="210">
        <v>3</v>
      </c>
      <c r="J41" s="10" t="str">
        <f t="shared" si="11"/>
        <v>Bajo</v>
      </c>
      <c r="K41" s="96" t="s">
        <v>502</v>
      </c>
      <c r="L41" s="119" t="s">
        <v>30</v>
      </c>
      <c r="M41" s="11" t="s">
        <v>47</v>
      </c>
      <c r="N41" s="11" t="s">
        <v>47</v>
      </c>
      <c r="O41" s="11" t="s">
        <v>47</v>
      </c>
      <c r="P41" s="210">
        <f t="shared" si="1"/>
        <v>100</v>
      </c>
      <c r="Q41" s="210">
        <f t="shared" si="2"/>
        <v>1</v>
      </c>
      <c r="R41" s="210">
        <f t="shared" si="3"/>
        <v>3</v>
      </c>
      <c r="S41" s="10" t="str">
        <f t="shared" si="12"/>
        <v xml:space="preserve">BAJO: Aceptar </v>
      </c>
      <c r="T41" s="224" t="s">
        <v>514</v>
      </c>
      <c r="U41" s="7" t="s">
        <v>504</v>
      </c>
      <c r="V41" s="298">
        <v>43101</v>
      </c>
      <c r="W41" s="298">
        <v>43465</v>
      </c>
      <c r="X41" s="7" t="s">
        <v>515</v>
      </c>
      <c r="Y41" s="114" t="s">
        <v>516</v>
      </c>
      <c r="Z41" s="70" t="s">
        <v>510</v>
      </c>
      <c r="AA41" s="210" t="s">
        <v>48</v>
      </c>
      <c r="AB41" s="54"/>
      <c r="AC41" s="54"/>
      <c r="AD41" s="210"/>
      <c r="AE41" s="54"/>
      <c r="AF41" s="54"/>
      <c r="AG41" s="79"/>
    </row>
    <row r="42" spans="1:33" s="12" customFormat="1" ht="123" customHeight="1" x14ac:dyDescent="0.25">
      <c r="A42" s="410"/>
      <c r="B42" s="309"/>
      <c r="C42" s="7" t="s">
        <v>366</v>
      </c>
      <c r="D42" s="7" t="s">
        <v>542</v>
      </c>
      <c r="E42" s="7" t="s">
        <v>365</v>
      </c>
      <c r="F42" s="9" t="s">
        <v>28</v>
      </c>
      <c r="G42" s="9" t="s">
        <v>305</v>
      </c>
      <c r="H42" s="10">
        <v>2</v>
      </c>
      <c r="I42" s="210">
        <v>3</v>
      </c>
      <c r="J42" s="103" t="str">
        <f t="shared" si="11"/>
        <v>Moderado</v>
      </c>
      <c r="K42" s="7" t="s">
        <v>249</v>
      </c>
      <c r="L42" s="119" t="s">
        <v>30</v>
      </c>
      <c r="M42" s="11" t="s">
        <v>47</v>
      </c>
      <c r="N42" s="11" t="s">
        <v>47</v>
      </c>
      <c r="O42" s="11" t="s">
        <v>47</v>
      </c>
      <c r="P42" s="210">
        <f t="shared" si="1"/>
        <v>100</v>
      </c>
      <c r="Q42" s="210">
        <f t="shared" si="2"/>
        <v>1</v>
      </c>
      <c r="R42" s="210">
        <f t="shared" si="3"/>
        <v>3</v>
      </c>
      <c r="S42" s="103" t="str">
        <f t="shared" si="12"/>
        <v xml:space="preserve">BAJO: Aceptar </v>
      </c>
      <c r="T42" s="224" t="s">
        <v>517</v>
      </c>
      <c r="U42" s="7" t="s">
        <v>504</v>
      </c>
      <c r="V42" s="298">
        <v>43101</v>
      </c>
      <c r="W42" s="298">
        <v>43465</v>
      </c>
      <c r="X42" s="7" t="s">
        <v>250</v>
      </c>
      <c r="Y42" s="114" t="s">
        <v>518</v>
      </c>
      <c r="Z42" s="70" t="s">
        <v>519</v>
      </c>
      <c r="AA42" s="210" t="s">
        <v>48</v>
      </c>
      <c r="AB42" s="54"/>
      <c r="AC42" s="54"/>
      <c r="AD42" s="210"/>
      <c r="AE42" s="54"/>
      <c r="AF42" s="54"/>
      <c r="AG42" s="79"/>
    </row>
    <row r="43" spans="1:33" s="12" customFormat="1" ht="174.75" customHeight="1" x14ac:dyDescent="0.25">
      <c r="A43" s="410"/>
      <c r="B43" s="354"/>
      <c r="C43" s="7" t="s">
        <v>246</v>
      </c>
      <c r="D43" s="7" t="s">
        <v>520</v>
      </c>
      <c r="E43" s="7" t="s">
        <v>521</v>
      </c>
      <c r="F43" s="9" t="s">
        <v>45</v>
      </c>
      <c r="G43" s="9" t="s">
        <v>305</v>
      </c>
      <c r="H43" s="10">
        <v>2</v>
      </c>
      <c r="I43" s="210">
        <v>3</v>
      </c>
      <c r="J43" s="103" t="str">
        <f t="shared" si="11"/>
        <v>Moderado</v>
      </c>
      <c r="K43" s="7" t="s">
        <v>522</v>
      </c>
      <c r="L43" s="119" t="s">
        <v>30</v>
      </c>
      <c r="M43" s="11" t="s">
        <v>47</v>
      </c>
      <c r="N43" s="11" t="s">
        <v>47</v>
      </c>
      <c r="O43" s="11" t="s">
        <v>47</v>
      </c>
      <c r="P43" s="210">
        <f t="shared" si="1"/>
        <v>100</v>
      </c>
      <c r="Q43" s="210">
        <f t="shared" si="2"/>
        <v>1</v>
      </c>
      <c r="R43" s="210">
        <f t="shared" si="3"/>
        <v>3</v>
      </c>
      <c r="S43" s="103" t="str">
        <f t="shared" si="12"/>
        <v xml:space="preserve">BAJO: Aceptar </v>
      </c>
      <c r="T43" s="7" t="s">
        <v>523</v>
      </c>
      <c r="U43" s="7" t="s">
        <v>504</v>
      </c>
      <c r="V43" s="298">
        <v>43101</v>
      </c>
      <c r="W43" s="298">
        <v>43465</v>
      </c>
      <c r="X43" s="7" t="s">
        <v>524</v>
      </c>
      <c r="Y43" s="114" t="s">
        <v>525</v>
      </c>
      <c r="Z43" s="70" t="s">
        <v>367</v>
      </c>
      <c r="AA43" s="210" t="s">
        <v>48</v>
      </c>
      <c r="AB43" s="54"/>
      <c r="AC43" s="54"/>
      <c r="AD43" s="210"/>
      <c r="AE43" s="54"/>
      <c r="AF43" s="54"/>
      <c r="AG43" s="79"/>
    </row>
    <row r="44" spans="1:33" s="12" customFormat="1" ht="80.25" customHeight="1" x14ac:dyDescent="0.25">
      <c r="A44" s="411" t="s">
        <v>568</v>
      </c>
      <c r="B44" s="355" t="s">
        <v>526</v>
      </c>
      <c r="C44" s="7" t="s">
        <v>282</v>
      </c>
      <c r="D44" s="7" t="s">
        <v>527</v>
      </c>
      <c r="E44" s="7" t="s">
        <v>528</v>
      </c>
      <c r="F44" s="9" t="s">
        <v>45</v>
      </c>
      <c r="G44" s="9" t="s">
        <v>305</v>
      </c>
      <c r="H44" s="10">
        <v>1</v>
      </c>
      <c r="I44" s="210">
        <v>1</v>
      </c>
      <c r="J44" s="225" t="str">
        <f t="shared" si="11"/>
        <v>Bajo</v>
      </c>
      <c r="K44" s="7" t="s">
        <v>285</v>
      </c>
      <c r="L44" s="119" t="s">
        <v>30</v>
      </c>
      <c r="M44" s="11" t="s">
        <v>47</v>
      </c>
      <c r="N44" s="11" t="s">
        <v>47</v>
      </c>
      <c r="O44" s="11" t="s">
        <v>47</v>
      </c>
      <c r="P44" s="211">
        <f t="shared" si="1"/>
        <v>100</v>
      </c>
      <c r="Q44" s="211">
        <f t="shared" ref="Q44:Q45" si="16">IF(L44="Preventivo",IF(H44=1,1,IF(H44=2,IF(P44&lt;51,$H44,$H44-1),IF(P44&lt;51,($H44),IF(P44&lt;76,($H44-1),($H44-2))))),H44)</f>
        <v>1</v>
      </c>
      <c r="R44" s="211">
        <f t="shared" ref="R44:R45" si="17">IF(L44="Correctivo",IF(I44=1,1,IF(I44=2,IF(P44&lt;51,$I44,$I44-1),IF(P44&lt;51,($I44),IF(P44&lt;76,($I44-1),($I44-2))))),I44)</f>
        <v>1</v>
      </c>
      <c r="S44" s="225" t="str">
        <f t="shared" si="12"/>
        <v xml:space="preserve">BAJO: Aceptar </v>
      </c>
      <c r="T44" s="7" t="s">
        <v>286</v>
      </c>
      <c r="U44" s="7" t="s">
        <v>287</v>
      </c>
      <c r="V44" s="299">
        <v>43101</v>
      </c>
      <c r="W44" s="299">
        <v>43465</v>
      </c>
      <c r="X44" s="120" t="s">
        <v>529</v>
      </c>
      <c r="Y44" s="114" t="s">
        <v>368</v>
      </c>
      <c r="Z44" s="114" t="s">
        <v>368</v>
      </c>
      <c r="AA44" s="210" t="s">
        <v>48</v>
      </c>
      <c r="AB44" s="54"/>
      <c r="AC44" s="54"/>
      <c r="AD44" s="210"/>
      <c r="AE44" s="54"/>
      <c r="AF44" s="54"/>
      <c r="AG44" s="210"/>
    </row>
    <row r="45" spans="1:33" s="12" customFormat="1" ht="80.25" customHeight="1" x14ac:dyDescent="0.25">
      <c r="A45" s="412"/>
      <c r="B45" s="309"/>
      <c r="C45" s="7" t="s">
        <v>530</v>
      </c>
      <c r="D45" s="7" t="s">
        <v>283</v>
      </c>
      <c r="E45" s="7" t="s">
        <v>284</v>
      </c>
      <c r="F45" s="9" t="s">
        <v>45</v>
      </c>
      <c r="G45" s="9" t="s">
        <v>305</v>
      </c>
      <c r="H45" s="10">
        <v>1</v>
      </c>
      <c r="I45" s="210">
        <v>1</v>
      </c>
      <c r="J45" s="225" t="str">
        <f t="shared" si="11"/>
        <v>Bajo</v>
      </c>
      <c r="K45" s="7" t="s">
        <v>285</v>
      </c>
      <c r="L45" s="119" t="s">
        <v>30</v>
      </c>
      <c r="M45" s="11" t="s">
        <v>47</v>
      </c>
      <c r="N45" s="11" t="s">
        <v>47</v>
      </c>
      <c r="O45" s="11" t="s">
        <v>47</v>
      </c>
      <c r="P45" s="210">
        <f t="shared" si="1"/>
        <v>100</v>
      </c>
      <c r="Q45" s="210">
        <f t="shared" si="16"/>
        <v>1</v>
      </c>
      <c r="R45" s="210">
        <f t="shared" si="17"/>
        <v>1</v>
      </c>
      <c r="S45" s="225" t="str">
        <f t="shared" si="12"/>
        <v xml:space="preserve">BAJO: Aceptar </v>
      </c>
      <c r="T45" s="7" t="s">
        <v>288</v>
      </c>
      <c r="U45" s="7" t="s">
        <v>289</v>
      </c>
      <c r="V45" s="299">
        <v>43101</v>
      </c>
      <c r="W45" s="299">
        <v>43465</v>
      </c>
      <c r="X45" s="120" t="s">
        <v>531</v>
      </c>
      <c r="Y45" s="114" t="s">
        <v>368</v>
      </c>
      <c r="Z45" s="114" t="s">
        <v>368</v>
      </c>
      <c r="AA45" s="210" t="s">
        <v>48</v>
      </c>
      <c r="AB45" s="54"/>
      <c r="AC45" s="54"/>
      <c r="AD45" s="210"/>
      <c r="AE45" s="54"/>
      <c r="AF45" s="54"/>
      <c r="AG45" s="210"/>
    </row>
    <row r="46" spans="1:33" s="12" customFormat="1" ht="249.75" customHeight="1" x14ac:dyDescent="0.25">
      <c r="A46" s="412"/>
      <c r="B46" s="309"/>
      <c r="C46" s="226" t="s">
        <v>164</v>
      </c>
      <c r="D46" s="226" t="s">
        <v>165</v>
      </c>
      <c r="E46" s="230" t="s">
        <v>166</v>
      </c>
      <c r="F46" s="176" t="s">
        <v>45</v>
      </c>
      <c r="G46" s="9" t="s">
        <v>305</v>
      </c>
      <c r="H46" s="178">
        <v>3</v>
      </c>
      <c r="I46" s="179">
        <v>4</v>
      </c>
      <c r="J46" s="178" t="str">
        <f t="shared" si="11"/>
        <v>Alto</v>
      </c>
      <c r="K46" s="221" t="s">
        <v>173</v>
      </c>
      <c r="L46" s="227" t="s">
        <v>30</v>
      </c>
      <c r="M46" s="228" t="s">
        <v>47</v>
      </c>
      <c r="N46" s="228" t="s">
        <v>47</v>
      </c>
      <c r="O46" s="228" t="s">
        <v>48</v>
      </c>
      <c r="P46" s="179">
        <f t="shared" si="1"/>
        <v>50</v>
      </c>
      <c r="Q46" s="179">
        <f t="shared" si="2"/>
        <v>3</v>
      </c>
      <c r="R46" s="179">
        <f t="shared" si="3"/>
        <v>4</v>
      </c>
      <c r="S46" s="178" t="str">
        <f t="shared" si="12"/>
        <v xml:space="preserve">ALTO: Reducir, evitar, compartir o transferir </v>
      </c>
      <c r="T46" s="221" t="str">
        <f t="shared" ref="T46:T51" si="18">+K46</f>
        <v xml:space="preserve">Presentar informes ante el Comité de Conciliación del estado de las diferentes acciones judiciales o prejudiciales. 
Incluir las actuaciones de los procesos dentro del Aplicativo SIPROJ.
Almacenar la información de procesos judiciales en una carpeta compartida de fácil acceso pero no modificación para los miembros del proceso
</v>
      </c>
      <c r="U46" s="226" t="s">
        <v>370</v>
      </c>
      <c r="V46" s="300">
        <v>43101</v>
      </c>
      <c r="W46" s="300">
        <v>43435</v>
      </c>
      <c r="X46" s="229"/>
      <c r="Y46" s="114" t="s">
        <v>368</v>
      </c>
      <c r="Z46" s="114" t="s">
        <v>368</v>
      </c>
      <c r="AA46" s="179" t="s">
        <v>48</v>
      </c>
      <c r="AB46" s="180"/>
      <c r="AC46" s="180"/>
      <c r="AD46" s="179"/>
      <c r="AE46" s="180"/>
      <c r="AF46" s="180"/>
      <c r="AG46" s="181"/>
    </row>
    <row r="47" spans="1:33" s="12" customFormat="1" ht="114.75" customHeight="1" x14ac:dyDescent="0.25">
      <c r="A47" s="412"/>
      <c r="B47" s="309"/>
      <c r="C47" s="7" t="s">
        <v>167</v>
      </c>
      <c r="D47" s="7" t="s">
        <v>168</v>
      </c>
      <c r="E47" s="96" t="s">
        <v>169</v>
      </c>
      <c r="F47" s="9" t="s">
        <v>28</v>
      </c>
      <c r="G47" s="9" t="s">
        <v>305</v>
      </c>
      <c r="H47" s="10">
        <v>4</v>
      </c>
      <c r="I47" s="210">
        <v>4</v>
      </c>
      <c r="J47" s="10" t="str">
        <f t="shared" si="11"/>
        <v>Extremadamente alto</v>
      </c>
      <c r="K47" s="96" t="s">
        <v>369</v>
      </c>
      <c r="L47" s="119" t="s">
        <v>30</v>
      </c>
      <c r="M47" s="11" t="s">
        <v>47</v>
      </c>
      <c r="N47" s="11" t="s">
        <v>47</v>
      </c>
      <c r="O47" s="11" t="s">
        <v>47</v>
      </c>
      <c r="P47" s="210">
        <f t="shared" si="1"/>
        <v>100</v>
      </c>
      <c r="Q47" s="210">
        <f t="shared" si="2"/>
        <v>2</v>
      </c>
      <c r="R47" s="210">
        <f t="shared" si="3"/>
        <v>4</v>
      </c>
      <c r="S47" s="10" t="str">
        <f t="shared" si="12"/>
        <v xml:space="preserve">ALTO: Reducir, evitar, compartir o transferir </v>
      </c>
      <c r="T47" s="96" t="str">
        <f t="shared" si="18"/>
        <v xml:space="preserve">Mantener actualizado el Normograma
</v>
      </c>
      <c r="U47" s="226" t="s">
        <v>370</v>
      </c>
      <c r="V47" s="290">
        <v>43101</v>
      </c>
      <c r="W47" s="290">
        <v>43435</v>
      </c>
      <c r="X47" s="169" t="s">
        <v>175</v>
      </c>
      <c r="Y47" s="114" t="s">
        <v>368</v>
      </c>
      <c r="Z47" s="114" t="s">
        <v>368</v>
      </c>
      <c r="AA47" s="210" t="s">
        <v>48</v>
      </c>
      <c r="AB47" s="54"/>
      <c r="AC47" s="54"/>
      <c r="AD47" s="210"/>
      <c r="AE47" s="54"/>
      <c r="AF47" s="54"/>
      <c r="AG47" s="79"/>
    </row>
    <row r="48" spans="1:33" s="12" customFormat="1" ht="84.75" customHeight="1" thickBot="1" x14ac:dyDescent="0.3">
      <c r="A48" s="412"/>
      <c r="B48" s="309"/>
      <c r="C48" s="7" t="s">
        <v>170</v>
      </c>
      <c r="D48" s="7" t="s">
        <v>171</v>
      </c>
      <c r="E48" s="96" t="s">
        <v>172</v>
      </c>
      <c r="F48" s="9" t="s">
        <v>28</v>
      </c>
      <c r="G48" s="9" t="s">
        <v>305</v>
      </c>
      <c r="H48" s="10">
        <v>3</v>
      </c>
      <c r="I48" s="210">
        <v>4</v>
      </c>
      <c r="J48" s="10" t="str">
        <f t="shared" ref="J48:J53" si="19">VLOOKUP(CONCATENATE(H48,"-",I48),zona_riesgo,2,0)</f>
        <v>Alto</v>
      </c>
      <c r="K48" s="96" t="s">
        <v>174</v>
      </c>
      <c r="L48" s="119" t="s">
        <v>30</v>
      </c>
      <c r="M48" s="11" t="s">
        <v>47</v>
      </c>
      <c r="N48" s="11" t="s">
        <v>47</v>
      </c>
      <c r="O48" s="11" t="s">
        <v>47</v>
      </c>
      <c r="P48" s="210">
        <f t="shared" si="1"/>
        <v>100</v>
      </c>
      <c r="Q48" s="210">
        <f t="shared" si="2"/>
        <v>1</v>
      </c>
      <c r="R48" s="210">
        <f t="shared" si="3"/>
        <v>4</v>
      </c>
      <c r="S48" s="10" t="str">
        <f t="shared" ref="S48:S53" si="20">VLOOKUP(CONCATENATE(Q48,"-",R48),zona_riesgo,3,FALSE)</f>
        <v xml:space="preserve">MODERADO: Asumir y revisar </v>
      </c>
      <c r="T48" s="96" t="str">
        <f t="shared" si="18"/>
        <v>Revisión permanente previa aprobación.  
Actualización y Socialización del Normograma</v>
      </c>
      <c r="U48" s="226" t="s">
        <v>370</v>
      </c>
      <c r="V48" s="290">
        <v>43101</v>
      </c>
      <c r="W48" s="290">
        <v>43435</v>
      </c>
      <c r="X48" s="169" t="s">
        <v>175</v>
      </c>
      <c r="Y48" s="114" t="s">
        <v>368</v>
      </c>
      <c r="Z48" s="114" t="s">
        <v>368</v>
      </c>
      <c r="AA48" s="210" t="s">
        <v>48</v>
      </c>
      <c r="AB48" s="54"/>
      <c r="AC48" s="54"/>
      <c r="AD48" s="210"/>
      <c r="AE48" s="54"/>
      <c r="AF48" s="54"/>
      <c r="AG48" s="79"/>
    </row>
    <row r="49" spans="1:33" s="12" customFormat="1" ht="173.25" customHeight="1" thickBot="1" x14ac:dyDescent="0.3">
      <c r="A49" s="409" t="s">
        <v>569</v>
      </c>
      <c r="B49" s="308" t="s">
        <v>176</v>
      </c>
      <c r="C49" s="164" t="s">
        <v>252</v>
      </c>
      <c r="D49" s="165" t="s">
        <v>253</v>
      </c>
      <c r="E49" s="97" t="s">
        <v>254</v>
      </c>
      <c r="F49" s="73" t="s">
        <v>46</v>
      </c>
      <c r="G49" s="73" t="s">
        <v>303</v>
      </c>
      <c r="H49" s="74">
        <v>2</v>
      </c>
      <c r="I49" s="158">
        <v>4</v>
      </c>
      <c r="J49" s="74" t="str">
        <f t="shared" si="19"/>
        <v>Alto</v>
      </c>
      <c r="K49" s="114" t="s">
        <v>420</v>
      </c>
      <c r="L49" s="118" t="s">
        <v>30</v>
      </c>
      <c r="M49" s="76" t="s">
        <v>48</v>
      </c>
      <c r="N49" s="76" t="s">
        <v>47</v>
      </c>
      <c r="O49" s="76" t="s">
        <v>47</v>
      </c>
      <c r="P49" s="158">
        <f t="shared" ref="P49:P53" si="21">(IF(M49="SI",25,0)+(IF(N49="SI",25,0)+(IF(O49="SI",50,0))))</f>
        <v>75</v>
      </c>
      <c r="Q49" s="158">
        <f t="shared" si="2"/>
        <v>1</v>
      </c>
      <c r="R49" s="158">
        <f t="shared" si="3"/>
        <v>4</v>
      </c>
      <c r="S49" s="74" t="str">
        <f t="shared" si="20"/>
        <v xml:space="preserve">MODERADO: Asumir y revisar </v>
      </c>
      <c r="T49" s="104" t="str">
        <f t="shared" si="18"/>
        <v>1. Se realiza mantenimiento preventivo y correctivo sobre plataforma tecnológica.
2. Se realiza monitoreo a los diferentes elementos que componen la plataforma tecnológica.
3. Se efectúan prueban las cuales se certifican para aprobación y posterior cambio de la plataforma tecnológica.
4. Definición de ANS y revisión de su cumplimiento.</v>
      </c>
      <c r="U49" s="75" t="s">
        <v>261</v>
      </c>
      <c r="V49" s="291">
        <v>43191</v>
      </c>
      <c r="W49" s="291">
        <v>43800</v>
      </c>
      <c r="X49" s="166" t="s">
        <v>177</v>
      </c>
      <c r="Y49" s="114" t="s">
        <v>368</v>
      </c>
      <c r="Z49" s="114" t="s">
        <v>368</v>
      </c>
      <c r="AA49" s="158" t="s">
        <v>48</v>
      </c>
      <c r="AB49" s="77"/>
      <c r="AC49" s="77"/>
      <c r="AD49" s="158"/>
      <c r="AE49" s="77"/>
      <c r="AF49" s="77"/>
      <c r="AG49" s="78"/>
    </row>
    <row r="50" spans="1:33" s="12" customFormat="1" ht="167.25" customHeight="1" thickBot="1" x14ac:dyDescent="0.3">
      <c r="A50" s="410"/>
      <c r="B50" s="309"/>
      <c r="C50" s="167" t="s">
        <v>421</v>
      </c>
      <c r="D50" s="168" t="s">
        <v>255</v>
      </c>
      <c r="E50" s="96" t="s">
        <v>256</v>
      </c>
      <c r="F50" s="9" t="s">
        <v>46</v>
      </c>
      <c r="G50" s="73" t="s">
        <v>303</v>
      </c>
      <c r="H50" s="10">
        <v>2</v>
      </c>
      <c r="I50" s="159">
        <v>3</v>
      </c>
      <c r="J50" s="10" t="str">
        <f t="shared" si="19"/>
        <v>Moderado</v>
      </c>
      <c r="K50" s="114" t="s">
        <v>259</v>
      </c>
      <c r="L50" s="119" t="s">
        <v>30</v>
      </c>
      <c r="M50" s="11" t="s">
        <v>47</v>
      </c>
      <c r="N50" s="11" t="s">
        <v>47</v>
      </c>
      <c r="O50" s="11" t="s">
        <v>47</v>
      </c>
      <c r="P50" s="159">
        <f t="shared" si="21"/>
        <v>100</v>
      </c>
      <c r="Q50" s="159">
        <f t="shared" si="2"/>
        <v>1</v>
      </c>
      <c r="R50" s="159">
        <f t="shared" si="3"/>
        <v>3</v>
      </c>
      <c r="S50" s="10" t="str">
        <f t="shared" si="20"/>
        <v xml:space="preserve">BAJO: Aceptar </v>
      </c>
      <c r="T50" s="96" t="s">
        <v>269</v>
      </c>
      <c r="U50" s="7" t="s">
        <v>260</v>
      </c>
      <c r="V50" s="290">
        <v>43586</v>
      </c>
      <c r="W50" s="290">
        <v>43800</v>
      </c>
      <c r="X50" s="169" t="s">
        <v>178</v>
      </c>
      <c r="Y50" s="114" t="s">
        <v>368</v>
      </c>
      <c r="Z50" s="114" t="s">
        <v>368</v>
      </c>
      <c r="AA50" s="159" t="s">
        <v>48</v>
      </c>
      <c r="AB50" s="54"/>
      <c r="AC50" s="54"/>
      <c r="AD50" s="159"/>
      <c r="AE50" s="54"/>
      <c r="AF50" s="54"/>
      <c r="AG50" s="79"/>
    </row>
    <row r="51" spans="1:33" s="12" customFormat="1" ht="189" customHeight="1" thickBot="1" x14ac:dyDescent="0.3">
      <c r="A51" s="413"/>
      <c r="B51" s="310"/>
      <c r="C51" s="167" t="s">
        <v>422</v>
      </c>
      <c r="D51" s="168" t="s">
        <v>257</v>
      </c>
      <c r="E51" s="96" t="s">
        <v>258</v>
      </c>
      <c r="F51" s="9" t="s">
        <v>46</v>
      </c>
      <c r="G51" s="175" t="s">
        <v>305</v>
      </c>
      <c r="H51" s="10">
        <v>3</v>
      </c>
      <c r="I51" s="159">
        <v>3</v>
      </c>
      <c r="J51" s="10" t="str">
        <f t="shared" si="19"/>
        <v>Alto</v>
      </c>
      <c r="K51" s="114" t="s">
        <v>423</v>
      </c>
      <c r="L51" s="119" t="s">
        <v>30</v>
      </c>
      <c r="M51" s="11" t="s">
        <v>47</v>
      </c>
      <c r="N51" s="11" t="s">
        <v>47</v>
      </c>
      <c r="O51" s="11" t="s">
        <v>47</v>
      </c>
      <c r="P51" s="159">
        <f t="shared" si="21"/>
        <v>100</v>
      </c>
      <c r="Q51" s="159">
        <f t="shared" si="2"/>
        <v>1</v>
      </c>
      <c r="R51" s="159">
        <f t="shared" si="3"/>
        <v>3</v>
      </c>
      <c r="S51" s="10" t="str">
        <f t="shared" si="20"/>
        <v xml:space="preserve">BAJO: Aceptar </v>
      </c>
      <c r="T51" s="96" t="str">
        <f t="shared" si="18"/>
        <v>1. Definición de especificaciones funcionales de acuerdo a los procedimientos establecidos.
2. Ejecución de pruebas de aceptación por el área funcional.
3. Preparación y ajuste de estudios previos para la compra de software
4. Identificar necesidades y/o requerimientos de desarrollo de nuevos software y adquisición de bienes, obras y servicios para la realización de proyectos de componentes tecnológicos</v>
      </c>
      <c r="U51" s="7" t="s">
        <v>424</v>
      </c>
      <c r="V51" s="290">
        <v>43191</v>
      </c>
      <c r="W51" s="290">
        <v>43800</v>
      </c>
      <c r="X51" s="170" t="s">
        <v>179</v>
      </c>
      <c r="Y51" s="114" t="s">
        <v>368</v>
      </c>
      <c r="Z51" s="114" t="s">
        <v>368</v>
      </c>
      <c r="AA51" s="159" t="s">
        <v>48</v>
      </c>
      <c r="AB51" s="54"/>
      <c r="AC51" s="54"/>
      <c r="AD51" s="159"/>
      <c r="AE51" s="54"/>
      <c r="AF51" s="54"/>
      <c r="AG51" s="79"/>
    </row>
    <row r="52" spans="1:33" s="12" customFormat="1" ht="200.25" customHeight="1" x14ac:dyDescent="0.25">
      <c r="A52" s="406" t="s">
        <v>570</v>
      </c>
      <c r="B52" s="303" t="s">
        <v>180</v>
      </c>
      <c r="C52" s="277" t="s">
        <v>555</v>
      </c>
      <c r="D52" s="277" t="s">
        <v>556</v>
      </c>
      <c r="E52" s="278" t="s">
        <v>557</v>
      </c>
      <c r="F52" s="73" t="s">
        <v>29</v>
      </c>
      <c r="G52" s="9" t="s">
        <v>305</v>
      </c>
      <c r="H52" s="74">
        <v>2</v>
      </c>
      <c r="I52" s="100">
        <v>4</v>
      </c>
      <c r="J52" s="74" t="str">
        <f t="shared" si="19"/>
        <v>Alto</v>
      </c>
      <c r="K52" s="97" t="s">
        <v>227</v>
      </c>
      <c r="L52" s="118" t="s">
        <v>30</v>
      </c>
      <c r="M52" s="76" t="s">
        <v>47</v>
      </c>
      <c r="N52" s="76" t="s">
        <v>47</v>
      </c>
      <c r="O52" s="76" t="s">
        <v>47</v>
      </c>
      <c r="P52" s="100">
        <f t="shared" si="21"/>
        <v>100</v>
      </c>
      <c r="Q52" s="100">
        <f t="shared" si="2"/>
        <v>1</v>
      </c>
      <c r="R52" s="100">
        <f t="shared" si="3"/>
        <v>4</v>
      </c>
      <c r="S52" s="74" t="str">
        <f t="shared" si="20"/>
        <v xml:space="preserve">MODERADO: Asumir y revisar </v>
      </c>
      <c r="T52" s="88" t="s">
        <v>221</v>
      </c>
      <c r="U52" s="75" t="s">
        <v>222</v>
      </c>
      <c r="V52" s="291">
        <v>43252</v>
      </c>
      <c r="W52" s="291">
        <v>43465</v>
      </c>
      <c r="X52" s="143" t="s">
        <v>223</v>
      </c>
      <c r="Y52" s="116" t="s">
        <v>224</v>
      </c>
      <c r="Z52" s="72" t="s">
        <v>371</v>
      </c>
      <c r="AA52" s="100" t="s">
        <v>48</v>
      </c>
      <c r="AB52" s="77"/>
      <c r="AC52" s="77"/>
      <c r="AD52" s="100"/>
      <c r="AE52" s="77"/>
      <c r="AF52" s="77"/>
      <c r="AG52" s="78"/>
    </row>
    <row r="53" spans="1:33" s="12" customFormat="1" ht="105.75" customHeight="1" thickBot="1" x14ac:dyDescent="0.3">
      <c r="A53" s="408"/>
      <c r="B53" s="304"/>
      <c r="C53" s="279" t="s">
        <v>218</v>
      </c>
      <c r="D53" s="279" t="s">
        <v>219</v>
      </c>
      <c r="E53" s="280" t="s">
        <v>220</v>
      </c>
      <c r="F53" s="80" t="s">
        <v>45</v>
      </c>
      <c r="G53" s="176" t="s">
        <v>305</v>
      </c>
      <c r="H53" s="81">
        <v>2</v>
      </c>
      <c r="I53" s="85">
        <v>4</v>
      </c>
      <c r="J53" s="81" t="str">
        <f t="shared" si="19"/>
        <v>Alto</v>
      </c>
      <c r="K53" s="98" t="s">
        <v>232</v>
      </c>
      <c r="L53" s="124" t="s">
        <v>30</v>
      </c>
      <c r="M53" s="83" t="s">
        <v>47</v>
      </c>
      <c r="N53" s="83" t="s">
        <v>48</v>
      </c>
      <c r="O53" s="83" t="s">
        <v>48</v>
      </c>
      <c r="P53" s="85">
        <f t="shared" si="21"/>
        <v>25</v>
      </c>
      <c r="Q53" s="85">
        <f t="shared" si="2"/>
        <v>2</v>
      </c>
      <c r="R53" s="85">
        <f t="shared" si="3"/>
        <v>4</v>
      </c>
      <c r="S53" s="81" t="str">
        <f t="shared" si="20"/>
        <v xml:space="preserve">ALTO: Reducir, evitar, compartir o transferir </v>
      </c>
      <c r="T53" s="89" t="s">
        <v>225</v>
      </c>
      <c r="U53" s="82" t="s">
        <v>222</v>
      </c>
      <c r="V53" s="292">
        <v>43252</v>
      </c>
      <c r="W53" s="292">
        <v>43465</v>
      </c>
      <c r="X53" s="139" t="s">
        <v>226</v>
      </c>
      <c r="Y53" s="125" t="s">
        <v>540</v>
      </c>
      <c r="Z53" s="87" t="s">
        <v>372</v>
      </c>
      <c r="AA53" s="85" t="s">
        <v>48</v>
      </c>
      <c r="AB53" s="84"/>
      <c r="AC53" s="84"/>
      <c r="AD53" s="85"/>
      <c r="AE53" s="84"/>
      <c r="AF53" s="84"/>
      <c r="AG53" s="86"/>
    </row>
    <row r="54" spans="1:33" s="12" customFormat="1" ht="16.5" x14ac:dyDescent="0.25">
      <c r="A54" s="146"/>
      <c r="B54" s="146"/>
      <c r="C54" s="147"/>
      <c r="D54" s="147"/>
      <c r="E54" s="148"/>
      <c r="F54" s="149"/>
      <c r="G54" s="149"/>
      <c r="H54" s="115"/>
      <c r="I54" s="150"/>
      <c r="J54" s="115"/>
      <c r="K54" s="148"/>
      <c r="L54" s="151"/>
      <c r="M54" s="152"/>
      <c r="N54" s="152"/>
      <c r="O54" s="152"/>
      <c r="P54" s="150"/>
      <c r="Q54" s="150"/>
      <c r="R54" s="150"/>
      <c r="S54" s="115"/>
      <c r="T54" s="153"/>
      <c r="U54" s="147"/>
      <c r="V54" s="301"/>
      <c r="W54" s="301"/>
      <c r="X54" s="154"/>
      <c r="Y54" s="155"/>
      <c r="Z54" s="156"/>
      <c r="AA54" s="150"/>
      <c r="AB54" s="157"/>
      <c r="AC54" s="157"/>
      <c r="AD54" s="150"/>
      <c r="AE54" s="157"/>
      <c r="AF54" s="157"/>
      <c r="AG54" s="150"/>
    </row>
    <row r="55" spans="1:33" s="12" customFormat="1" ht="16.5" x14ac:dyDescent="0.25">
      <c r="A55" s="146"/>
      <c r="B55" s="146"/>
      <c r="C55" s="147"/>
      <c r="D55" s="147"/>
      <c r="E55" s="148"/>
      <c r="F55" s="149"/>
      <c r="G55" s="149"/>
      <c r="H55" s="115"/>
      <c r="I55" s="150"/>
      <c r="J55" s="115"/>
      <c r="K55" s="148"/>
      <c r="L55" s="151"/>
      <c r="M55" s="152"/>
      <c r="N55" s="152"/>
      <c r="O55" s="152"/>
      <c r="P55" s="150"/>
      <c r="Q55" s="150"/>
      <c r="R55" s="150"/>
      <c r="S55" s="115"/>
      <c r="T55" s="153"/>
      <c r="U55" s="147"/>
      <c r="V55" s="301"/>
      <c r="W55" s="301"/>
      <c r="X55" s="154"/>
      <c r="Y55" s="155"/>
      <c r="Z55" s="156"/>
      <c r="AA55" s="150"/>
      <c r="AB55" s="157"/>
      <c r="AC55" s="157"/>
      <c r="AD55" s="150"/>
      <c r="AE55" s="157"/>
      <c r="AF55" s="157"/>
      <c r="AG55" s="150"/>
    </row>
    <row r="56" spans="1:33" s="12" customFormat="1" ht="16.5" x14ac:dyDescent="0.25">
      <c r="A56" s="146"/>
      <c r="B56" s="146"/>
      <c r="C56" s="147"/>
      <c r="D56" s="147"/>
      <c r="E56" s="148"/>
      <c r="F56" s="149"/>
      <c r="G56" s="149"/>
      <c r="H56" s="115"/>
      <c r="I56" s="150"/>
      <c r="J56" s="115"/>
      <c r="K56" s="148"/>
      <c r="L56" s="151"/>
      <c r="M56" s="152"/>
      <c r="N56" s="152"/>
      <c r="O56" s="152"/>
      <c r="P56" s="150"/>
      <c r="Q56" s="150"/>
      <c r="R56" s="150"/>
      <c r="S56" s="115"/>
      <c r="T56" s="153"/>
      <c r="U56" s="147"/>
      <c r="V56" s="301"/>
      <c r="W56" s="301"/>
      <c r="X56" s="154"/>
      <c r="Y56" s="155"/>
      <c r="Z56" s="156"/>
      <c r="AA56" s="150"/>
      <c r="AB56" s="157"/>
      <c r="AC56" s="157"/>
      <c r="AD56" s="150"/>
      <c r="AE56" s="157"/>
      <c r="AF56" s="157"/>
      <c r="AG56" s="150"/>
    </row>
    <row r="57" spans="1:33" s="12" customFormat="1" ht="16.5" x14ac:dyDescent="0.25">
      <c r="A57" s="146"/>
      <c r="B57" s="146"/>
      <c r="C57" s="147"/>
      <c r="D57" s="147"/>
      <c r="E57" s="148"/>
      <c r="F57" s="149"/>
      <c r="G57" s="149"/>
      <c r="H57" s="115"/>
      <c r="I57" s="150"/>
      <c r="J57" s="115"/>
      <c r="K57" s="148"/>
      <c r="L57" s="151"/>
      <c r="M57" s="152"/>
      <c r="N57" s="152"/>
      <c r="O57" s="152"/>
      <c r="P57" s="150"/>
      <c r="Q57" s="150"/>
      <c r="R57" s="150"/>
      <c r="S57" s="115"/>
      <c r="T57" s="153"/>
      <c r="U57" s="147"/>
      <c r="V57" s="301"/>
      <c r="W57" s="301"/>
      <c r="X57" s="154"/>
      <c r="Y57" s="155"/>
      <c r="Z57" s="156"/>
      <c r="AA57" s="150"/>
      <c r="AB57" s="157"/>
      <c r="AC57" s="157"/>
      <c r="AD57" s="150"/>
      <c r="AE57" s="157"/>
      <c r="AF57" s="157"/>
      <c r="AG57" s="150"/>
    </row>
    <row r="58" spans="1:33" x14ac:dyDescent="0.25">
      <c r="J58" s="44"/>
      <c r="S58" s="44"/>
    </row>
    <row r="59" spans="1:33" x14ac:dyDescent="0.25">
      <c r="J59" s="44"/>
      <c r="S59" s="44"/>
    </row>
    <row r="60" spans="1:33" x14ac:dyDescent="0.25">
      <c r="J60" s="44"/>
      <c r="S60" s="44"/>
    </row>
    <row r="61" spans="1:33" x14ac:dyDescent="0.25">
      <c r="J61" s="44"/>
      <c r="S61" s="44"/>
    </row>
    <row r="62" spans="1:33" hidden="1" x14ac:dyDescent="0.25">
      <c r="J62" s="44"/>
      <c r="S62" s="44"/>
    </row>
    <row r="63" spans="1:33" hidden="1" x14ac:dyDescent="0.25">
      <c r="D63" s="348" t="s">
        <v>276</v>
      </c>
      <c r="E63" s="348"/>
      <c r="J63" s="349" t="s">
        <v>280</v>
      </c>
      <c r="K63" s="349"/>
      <c r="S63" s="44"/>
    </row>
    <row r="64" spans="1:33" hidden="1" x14ac:dyDescent="0.25">
      <c r="D64" s="43" t="s">
        <v>277</v>
      </c>
      <c r="E64" s="43">
        <v>7</v>
      </c>
      <c r="J64" s="43" t="s">
        <v>277</v>
      </c>
      <c r="K64" s="90">
        <v>1</v>
      </c>
      <c r="S64" s="44"/>
    </row>
    <row r="65" spans="4:19" hidden="1" x14ac:dyDescent="0.25">
      <c r="D65" s="43" t="s">
        <v>278</v>
      </c>
      <c r="E65" s="43">
        <v>16</v>
      </c>
      <c r="J65" s="43" t="s">
        <v>278</v>
      </c>
      <c r="K65" s="90">
        <v>10</v>
      </c>
      <c r="S65" s="44"/>
    </row>
    <row r="66" spans="4:19" hidden="1" x14ac:dyDescent="0.25">
      <c r="D66" s="43" t="s">
        <v>279</v>
      </c>
      <c r="E66" s="43">
        <v>6</v>
      </c>
      <c r="J66" s="43" t="s">
        <v>279</v>
      </c>
      <c r="K66" s="90">
        <v>13</v>
      </c>
      <c r="S66" s="44"/>
    </row>
    <row r="67" spans="4:19" hidden="1" x14ac:dyDescent="0.25">
      <c r="D67" s="43" t="s">
        <v>52</v>
      </c>
      <c r="E67" s="43">
        <v>6</v>
      </c>
      <c r="J67" s="43" t="s">
        <v>52</v>
      </c>
      <c r="K67" s="90">
        <v>11</v>
      </c>
      <c r="S67" s="44"/>
    </row>
    <row r="68" spans="4:19" hidden="1" x14ac:dyDescent="0.25">
      <c r="J68" s="44"/>
      <c r="S68" s="44"/>
    </row>
    <row r="69" spans="4:19" hidden="1" x14ac:dyDescent="0.25">
      <c r="J69" s="44"/>
      <c r="S69" s="44"/>
    </row>
    <row r="70" spans="4:19" hidden="1" x14ac:dyDescent="0.25">
      <c r="J70" s="44"/>
    </row>
    <row r="71" spans="4:19" hidden="1" x14ac:dyDescent="0.25">
      <c r="J71" s="44"/>
    </row>
    <row r="72" spans="4:19" hidden="1" x14ac:dyDescent="0.25">
      <c r="J72" s="44"/>
    </row>
    <row r="73" spans="4:19" hidden="1" x14ac:dyDescent="0.25">
      <c r="J73" s="44"/>
    </row>
    <row r="74" spans="4:19" hidden="1" x14ac:dyDescent="0.25">
      <c r="J74" s="44"/>
    </row>
    <row r="75" spans="4:19" hidden="1" x14ac:dyDescent="0.25">
      <c r="J75" s="44"/>
    </row>
    <row r="76" spans="4:19" hidden="1" x14ac:dyDescent="0.25">
      <c r="J76" s="44"/>
    </row>
    <row r="77" spans="4:19" hidden="1" x14ac:dyDescent="0.25">
      <c r="J77" s="44"/>
    </row>
    <row r="78" spans="4:19" hidden="1" x14ac:dyDescent="0.25">
      <c r="J78" s="44"/>
    </row>
    <row r="79" spans="4:19" hidden="1" x14ac:dyDescent="0.25">
      <c r="J79" s="44"/>
    </row>
    <row r="80" spans="4:19" hidden="1" x14ac:dyDescent="0.25">
      <c r="J80" s="44"/>
    </row>
    <row r="81" spans="10:10" hidden="1" x14ac:dyDescent="0.25">
      <c r="J81" s="44"/>
    </row>
    <row r="82" spans="10:10" hidden="1" x14ac:dyDescent="0.25">
      <c r="J82" s="44"/>
    </row>
    <row r="83" spans="10:10" hidden="1" x14ac:dyDescent="0.25">
      <c r="J83" s="44"/>
    </row>
    <row r="84" spans="10:10" hidden="1" x14ac:dyDescent="0.25">
      <c r="J84" s="44"/>
    </row>
    <row r="85" spans="10:10" hidden="1" x14ac:dyDescent="0.25">
      <c r="J85" s="44"/>
    </row>
    <row r="86" spans="10:10" hidden="1" x14ac:dyDescent="0.25">
      <c r="J86" s="44"/>
    </row>
    <row r="87" spans="10:10" hidden="1" x14ac:dyDescent="0.25">
      <c r="J87" s="44"/>
    </row>
    <row r="88" spans="10:10" hidden="1" x14ac:dyDescent="0.25">
      <c r="J88" s="44"/>
    </row>
    <row r="89" spans="10:10" hidden="1" x14ac:dyDescent="0.25">
      <c r="J89" s="44"/>
    </row>
    <row r="90" spans="10:10" hidden="1" x14ac:dyDescent="0.25">
      <c r="J90" s="44"/>
    </row>
    <row r="91" spans="10:10" hidden="1" x14ac:dyDescent="0.25">
      <c r="J91" s="44"/>
    </row>
    <row r="92" spans="10:10" hidden="1" x14ac:dyDescent="0.25">
      <c r="J92" s="44"/>
    </row>
    <row r="93" spans="10:10" x14ac:dyDescent="0.25">
      <c r="J93" s="44"/>
    </row>
    <row r="94" spans="10:10" x14ac:dyDescent="0.25">
      <c r="J94" s="44"/>
    </row>
    <row r="95" spans="10:10" x14ac:dyDescent="0.25">
      <c r="J95" s="44"/>
    </row>
    <row r="96" spans="10:10" x14ac:dyDescent="0.25">
      <c r="J96" s="44"/>
    </row>
    <row r="97" spans="10:10" x14ac:dyDescent="0.25">
      <c r="J97" s="44"/>
    </row>
    <row r="98" spans="10:10" x14ac:dyDescent="0.25">
      <c r="J98" s="44"/>
    </row>
    <row r="99" spans="10:10" x14ac:dyDescent="0.25">
      <c r="J99" s="44"/>
    </row>
    <row r="100" spans="10:10" x14ac:dyDescent="0.25">
      <c r="J100" s="44"/>
    </row>
    <row r="101" spans="10:10" x14ac:dyDescent="0.25">
      <c r="J101" s="44"/>
    </row>
    <row r="102" spans="10:10" x14ac:dyDescent="0.25">
      <c r="J102" s="44"/>
    </row>
    <row r="103" spans="10:10" x14ac:dyDescent="0.25">
      <c r="J103" s="44"/>
    </row>
    <row r="104" spans="10:10" x14ac:dyDescent="0.25">
      <c r="J104" s="44"/>
    </row>
    <row r="105" spans="10:10" x14ac:dyDescent="0.25">
      <c r="J105" s="44"/>
    </row>
    <row r="106" spans="10:10" x14ac:dyDescent="0.25">
      <c r="J106" s="44"/>
    </row>
    <row r="107" spans="10:10" x14ac:dyDescent="0.25">
      <c r="J107" s="44"/>
    </row>
    <row r="108" spans="10:10" x14ac:dyDescent="0.25">
      <c r="J108" s="44"/>
    </row>
    <row r="109" spans="10:10" x14ac:dyDescent="0.25">
      <c r="J109" s="44"/>
    </row>
    <row r="110" spans="10:10" x14ac:dyDescent="0.25">
      <c r="J110" s="44"/>
    </row>
    <row r="111" spans="10:10" x14ac:dyDescent="0.25">
      <c r="J111" s="44"/>
    </row>
    <row r="112" spans="10:10" x14ac:dyDescent="0.25">
      <c r="J112" s="44"/>
    </row>
    <row r="113" spans="10:10" x14ac:dyDescent="0.25">
      <c r="J113" s="44"/>
    </row>
    <row r="114" spans="10:10" x14ac:dyDescent="0.25">
      <c r="J114" s="44"/>
    </row>
    <row r="115" spans="10:10" x14ac:dyDescent="0.25">
      <c r="J115" s="44"/>
    </row>
    <row r="116" spans="10:10" x14ac:dyDescent="0.25">
      <c r="J116" s="44"/>
    </row>
    <row r="117" spans="10:10" x14ac:dyDescent="0.25">
      <c r="J117" s="44"/>
    </row>
    <row r="118" spans="10:10" x14ac:dyDescent="0.25">
      <c r="J118" s="44"/>
    </row>
    <row r="119" spans="10:10" x14ac:dyDescent="0.25">
      <c r="J119" s="44"/>
    </row>
    <row r="120" spans="10:10" x14ac:dyDescent="0.25">
      <c r="J120" s="44"/>
    </row>
    <row r="121" spans="10:10" x14ac:dyDescent="0.25">
      <c r="J121" s="44"/>
    </row>
    <row r="122" spans="10:10" x14ac:dyDescent="0.25">
      <c r="J122" s="44"/>
    </row>
    <row r="123" spans="10:10" x14ac:dyDescent="0.25">
      <c r="J123" s="44"/>
    </row>
    <row r="124" spans="10:10" x14ac:dyDescent="0.25">
      <c r="J124" s="44"/>
    </row>
    <row r="125" spans="10:10" x14ac:dyDescent="0.25">
      <c r="J125" s="44"/>
    </row>
    <row r="126" spans="10:10" x14ac:dyDescent="0.25">
      <c r="J126" s="44"/>
    </row>
    <row r="127" spans="10:10" x14ac:dyDescent="0.25">
      <c r="J127" s="44"/>
    </row>
    <row r="128" spans="10:10" x14ac:dyDescent="0.25">
      <c r="J128" s="44"/>
    </row>
    <row r="129" spans="10:10" x14ac:dyDescent="0.25">
      <c r="J129" s="44"/>
    </row>
    <row r="130" spans="10:10" x14ac:dyDescent="0.25">
      <c r="J130" s="44"/>
    </row>
    <row r="131" spans="10:10" x14ac:dyDescent="0.25">
      <c r="J131" s="44"/>
    </row>
    <row r="132" spans="10:10" x14ac:dyDescent="0.25">
      <c r="J132" s="44"/>
    </row>
    <row r="133" spans="10:10" x14ac:dyDescent="0.25">
      <c r="J133" s="44"/>
    </row>
    <row r="134" spans="10:10" x14ac:dyDescent="0.25">
      <c r="J134" s="44"/>
    </row>
    <row r="135" spans="10:10" x14ac:dyDescent="0.25">
      <c r="J135" s="44"/>
    </row>
    <row r="136" spans="10:10" x14ac:dyDescent="0.25">
      <c r="J136" s="44"/>
    </row>
    <row r="137" spans="10:10" x14ac:dyDescent="0.25">
      <c r="J137" s="44"/>
    </row>
    <row r="138" spans="10:10" x14ac:dyDescent="0.25">
      <c r="J138" s="44"/>
    </row>
    <row r="139" spans="10:10" x14ac:dyDescent="0.25">
      <c r="J139" s="44"/>
    </row>
    <row r="140" spans="10:10" x14ac:dyDescent="0.25">
      <c r="J140" s="44"/>
    </row>
    <row r="141" spans="10:10" x14ac:dyDescent="0.25">
      <c r="J141" s="44"/>
    </row>
    <row r="142" spans="10:10" x14ac:dyDescent="0.25">
      <c r="J142" s="44"/>
    </row>
    <row r="143" spans="10:10" x14ac:dyDescent="0.25">
      <c r="J143" s="44"/>
    </row>
    <row r="144" spans="10:10" x14ac:dyDescent="0.25">
      <c r="J144" s="44"/>
    </row>
    <row r="145" spans="10:10" x14ac:dyDescent="0.25">
      <c r="J145" s="44"/>
    </row>
    <row r="146" spans="10:10" x14ac:dyDescent="0.25">
      <c r="J146" s="44"/>
    </row>
    <row r="147" spans="10:10" x14ac:dyDescent="0.25">
      <c r="J147" s="44"/>
    </row>
    <row r="148" spans="10:10" x14ac:dyDescent="0.25">
      <c r="J148" s="44"/>
    </row>
    <row r="149" spans="10:10" x14ac:dyDescent="0.25">
      <c r="J149" s="44"/>
    </row>
    <row r="150" spans="10:10" x14ac:dyDescent="0.25">
      <c r="J150" s="44"/>
    </row>
    <row r="151" spans="10:10" x14ac:dyDescent="0.25">
      <c r="J151" s="44"/>
    </row>
    <row r="152" spans="10:10" x14ac:dyDescent="0.25">
      <c r="J152" s="44"/>
    </row>
    <row r="153" spans="10:10" x14ac:dyDescent="0.25">
      <c r="J153" s="44"/>
    </row>
    <row r="154" spans="10:10" x14ac:dyDescent="0.25">
      <c r="J154" s="44"/>
    </row>
    <row r="155" spans="10:10" x14ac:dyDescent="0.25">
      <c r="J155" s="44"/>
    </row>
    <row r="156" spans="10:10" x14ac:dyDescent="0.25">
      <c r="J156" s="44"/>
    </row>
    <row r="157" spans="10:10" x14ac:dyDescent="0.25">
      <c r="J157" s="44"/>
    </row>
    <row r="158" spans="10:10" x14ac:dyDescent="0.25">
      <c r="J158" s="44"/>
    </row>
    <row r="159" spans="10:10" x14ac:dyDescent="0.25">
      <c r="J159" s="44"/>
    </row>
    <row r="160" spans="10:10" x14ac:dyDescent="0.25">
      <c r="J160" s="44"/>
    </row>
    <row r="161" spans="10:10" x14ac:dyDescent="0.25">
      <c r="J161" s="44"/>
    </row>
    <row r="162" spans="10:10" x14ac:dyDescent="0.25">
      <c r="J162" s="44"/>
    </row>
    <row r="163" spans="10:10" x14ac:dyDescent="0.25">
      <c r="J163" s="44"/>
    </row>
    <row r="164" spans="10:10" x14ac:dyDescent="0.25">
      <c r="J164" s="44"/>
    </row>
    <row r="165" spans="10:10" x14ac:dyDescent="0.25">
      <c r="J165" s="44"/>
    </row>
    <row r="166" spans="10:10" x14ac:dyDescent="0.25">
      <c r="J166" s="44"/>
    </row>
    <row r="167" spans="10:10" x14ac:dyDescent="0.25">
      <c r="J167" s="44"/>
    </row>
    <row r="168" spans="10:10" x14ac:dyDescent="0.25">
      <c r="J168" s="44"/>
    </row>
    <row r="169" spans="10:10" x14ac:dyDescent="0.25">
      <c r="J169" s="44"/>
    </row>
    <row r="170" spans="10:10" x14ac:dyDescent="0.25">
      <c r="J170" s="44"/>
    </row>
    <row r="171" spans="10:10" x14ac:dyDescent="0.25">
      <c r="J171" s="44"/>
    </row>
    <row r="172" spans="10:10" x14ac:dyDescent="0.25">
      <c r="J172" s="44"/>
    </row>
    <row r="173" spans="10:10" x14ac:dyDescent="0.25">
      <c r="J173" s="44"/>
    </row>
    <row r="174" spans="10:10" x14ac:dyDescent="0.25">
      <c r="J174" s="44"/>
    </row>
    <row r="175" spans="10:10" x14ac:dyDescent="0.25">
      <c r="J175" s="44"/>
    </row>
    <row r="176" spans="10:10" x14ac:dyDescent="0.25">
      <c r="J176" s="44"/>
    </row>
    <row r="177" spans="10:10" x14ac:dyDescent="0.25">
      <c r="J177" s="44"/>
    </row>
    <row r="178" spans="10:10" x14ac:dyDescent="0.25">
      <c r="J178" s="44"/>
    </row>
    <row r="179" spans="10:10" x14ac:dyDescent="0.25">
      <c r="J179" s="44"/>
    </row>
    <row r="180" spans="10:10" x14ac:dyDescent="0.25">
      <c r="J180" s="44"/>
    </row>
    <row r="181" spans="10:10" x14ac:dyDescent="0.25">
      <c r="J181" s="44"/>
    </row>
    <row r="182" spans="10:10" x14ac:dyDescent="0.25">
      <c r="J182" s="44"/>
    </row>
    <row r="183" spans="10:10" x14ac:dyDescent="0.25">
      <c r="J183" s="44"/>
    </row>
    <row r="184" spans="10:10" x14ac:dyDescent="0.25">
      <c r="J184" s="44"/>
    </row>
    <row r="185" spans="10:10" x14ac:dyDescent="0.25">
      <c r="J185" s="44"/>
    </row>
    <row r="186" spans="10:10" x14ac:dyDescent="0.25">
      <c r="J186" s="44"/>
    </row>
    <row r="187" spans="10:10" x14ac:dyDescent="0.25">
      <c r="J187" s="44"/>
    </row>
    <row r="188" spans="10:10" x14ac:dyDescent="0.25">
      <c r="J188" s="44"/>
    </row>
    <row r="189" spans="10:10" x14ac:dyDescent="0.25">
      <c r="J189" s="44"/>
    </row>
    <row r="190" spans="10:10" x14ac:dyDescent="0.25">
      <c r="J190" s="44"/>
    </row>
    <row r="191" spans="10:10" x14ac:dyDescent="0.25">
      <c r="J191" s="44"/>
    </row>
    <row r="192" spans="10:10" x14ac:dyDescent="0.25">
      <c r="J192" s="44"/>
    </row>
    <row r="193" spans="10:10" x14ac:dyDescent="0.25">
      <c r="J193" s="44"/>
    </row>
    <row r="194" spans="10:10" x14ac:dyDescent="0.25">
      <c r="J194" s="44"/>
    </row>
    <row r="195" spans="10:10" x14ac:dyDescent="0.25">
      <c r="J195" s="44"/>
    </row>
    <row r="196" spans="10:10" x14ac:dyDescent="0.25">
      <c r="J196" s="44"/>
    </row>
    <row r="197" spans="10:10" x14ac:dyDescent="0.25">
      <c r="J197" s="44"/>
    </row>
    <row r="198" spans="10:10" x14ac:dyDescent="0.25">
      <c r="J198" s="44"/>
    </row>
    <row r="199" spans="10:10" x14ac:dyDescent="0.25">
      <c r="J199" s="44"/>
    </row>
    <row r="200" spans="10:10" x14ac:dyDescent="0.25">
      <c r="J200" s="44"/>
    </row>
    <row r="201" spans="10:10" x14ac:dyDescent="0.25">
      <c r="J201" s="44"/>
    </row>
    <row r="202" spans="10:10" x14ac:dyDescent="0.25">
      <c r="J202" s="44"/>
    </row>
    <row r="203" spans="10:10" x14ac:dyDescent="0.25">
      <c r="J203" s="44"/>
    </row>
    <row r="204" spans="10:10" x14ac:dyDescent="0.25">
      <c r="J204" s="44"/>
    </row>
    <row r="205" spans="10:10" x14ac:dyDescent="0.25">
      <c r="J205" s="44"/>
    </row>
    <row r="206" spans="10:10" x14ac:dyDescent="0.25">
      <c r="J206" s="44"/>
    </row>
    <row r="207" spans="10:10" x14ac:dyDescent="0.25">
      <c r="J207" s="44"/>
    </row>
    <row r="208" spans="10:10" x14ac:dyDescent="0.25">
      <c r="J208" s="44"/>
    </row>
    <row r="209" spans="10:10" x14ac:dyDescent="0.25">
      <c r="J209" s="44"/>
    </row>
    <row r="210" spans="10:10" x14ac:dyDescent="0.25">
      <c r="J210" s="44"/>
    </row>
    <row r="211" spans="10:10" x14ac:dyDescent="0.25">
      <c r="J211" s="44"/>
    </row>
    <row r="212" spans="10:10" x14ac:dyDescent="0.25">
      <c r="J212" s="44"/>
    </row>
    <row r="213" spans="10:10" x14ac:dyDescent="0.25">
      <c r="J213" s="44"/>
    </row>
    <row r="214" spans="10:10" x14ac:dyDescent="0.25">
      <c r="J214" s="44"/>
    </row>
    <row r="215" spans="10:10" x14ac:dyDescent="0.25">
      <c r="J215" s="44"/>
    </row>
    <row r="216" spans="10:10" x14ac:dyDescent="0.25">
      <c r="J216" s="44"/>
    </row>
    <row r="217" spans="10:10" x14ac:dyDescent="0.25">
      <c r="J217" s="44"/>
    </row>
    <row r="218" spans="10:10" x14ac:dyDescent="0.25">
      <c r="J218" s="44"/>
    </row>
    <row r="219" spans="10:10" x14ac:dyDescent="0.25">
      <c r="J219" s="44"/>
    </row>
    <row r="220" spans="10:10" x14ac:dyDescent="0.25">
      <c r="J220" s="44"/>
    </row>
    <row r="221" spans="10:10" x14ac:dyDescent="0.25">
      <c r="J221" s="44"/>
    </row>
    <row r="222" spans="10:10" x14ac:dyDescent="0.25">
      <c r="J222" s="44"/>
    </row>
    <row r="223" spans="10:10" x14ac:dyDescent="0.25">
      <c r="J223" s="44"/>
    </row>
    <row r="224" spans="10:10" x14ac:dyDescent="0.25">
      <c r="J224" s="44"/>
    </row>
    <row r="225" spans="10:10" x14ac:dyDescent="0.25">
      <c r="J225" s="44"/>
    </row>
    <row r="226" spans="10:10" x14ac:dyDescent="0.25">
      <c r="J226" s="44"/>
    </row>
    <row r="227" spans="10:10" x14ac:dyDescent="0.25">
      <c r="J227" s="44"/>
    </row>
    <row r="228" spans="10:10" x14ac:dyDescent="0.25">
      <c r="J228" s="44"/>
    </row>
    <row r="229" spans="10:10" x14ac:dyDescent="0.25">
      <c r="J229" s="44"/>
    </row>
    <row r="230" spans="10:10" x14ac:dyDescent="0.25">
      <c r="J230" s="44"/>
    </row>
    <row r="231" spans="10:10" x14ac:dyDescent="0.25">
      <c r="J231" s="44"/>
    </row>
    <row r="232" spans="10:10" x14ac:dyDescent="0.25">
      <c r="J232" s="44"/>
    </row>
    <row r="233" spans="10:10" x14ac:dyDescent="0.25">
      <c r="J233" s="44"/>
    </row>
    <row r="234" spans="10:10" x14ac:dyDescent="0.25">
      <c r="J234" s="44"/>
    </row>
    <row r="235" spans="10:10" x14ac:dyDescent="0.25">
      <c r="J235" s="44"/>
    </row>
    <row r="236" spans="10:10" x14ac:dyDescent="0.25">
      <c r="J236" s="44"/>
    </row>
    <row r="237" spans="10:10" x14ac:dyDescent="0.25">
      <c r="J237" s="44"/>
    </row>
    <row r="238" spans="10:10" x14ac:dyDescent="0.25">
      <c r="J238" s="44"/>
    </row>
    <row r="239" spans="10:10" x14ac:dyDescent="0.25">
      <c r="J239" s="44"/>
    </row>
    <row r="240" spans="10:10" x14ac:dyDescent="0.25">
      <c r="J240" s="44"/>
    </row>
    <row r="241" spans="10:10" x14ac:dyDescent="0.25">
      <c r="J241" s="44"/>
    </row>
    <row r="242" spans="10:10" x14ac:dyDescent="0.25">
      <c r="J242" s="44"/>
    </row>
    <row r="243" spans="10:10" x14ac:dyDescent="0.25">
      <c r="J243" s="44"/>
    </row>
    <row r="244" spans="10:10" x14ac:dyDescent="0.25">
      <c r="J244" s="44"/>
    </row>
    <row r="245" spans="10:10" x14ac:dyDescent="0.25">
      <c r="J245" s="44"/>
    </row>
    <row r="246" spans="10:10" x14ac:dyDescent="0.25">
      <c r="J246" s="44"/>
    </row>
    <row r="247" spans="10:10" x14ac:dyDescent="0.25">
      <c r="J247" s="44"/>
    </row>
    <row r="248" spans="10:10" x14ac:dyDescent="0.25">
      <c r="J248" s="44"/>
    </row>
    <row r="249" spans="10:10" x14ac:dyDescent="0.25">
      <c r="J249" s="44"/>
    </row>
    <row r="250" spans="10:10" x14ac:dyDescent="0.25">
      <c r="J250" s="44"/>
    </row>
    <row r="251" spans="10:10" x14ac:dyDescent="0.25">
      <c r="J251" s="44"/>
    </row>
    <row r="252" spans="10:10" x14ac:dyDescent="0.25">
      <c r="J252" s="44"/>
    </row>
    <row r="253" spans="10:10" x14ac:dyDescent="0.25">
      <c r="J253" s="44"/>
    </row>
    <row r="254" spans="10:10" x14ac:dyDescent="0.25">
      <c r="J254" s="44"/>
    </row>
    <row r="255" spans="10:10" x14ac:dyDescent="0.25">
      <c r="J255" s="44"/>
    </row>
    <row r="256" spans="10:10" x14ac:dyDescent="0.25">
      <c r="J256" s="44"/>
    </row>
    <row r="257" spans="10:10" x14ac:dyDescent="0.25">
      <c r="J257" s="44"/>
    </row>
    <row r="258" spans="10:10" x14ac:dyDescent="0.25">
      <c r="J258" s="44"/>
    </row>
    <row r="259" spans="10:10" x14ac:dyDescent="0.25">
      <c r="J259" s="44"/>
    </row>
    <row r="260" spans="10:10" x14ac:dyDescent="0.25">
      <c r="J260" s="44"/>
    </row>
    <row r="261" spans="10:10" x14ac:dyDescent="0.25">
      <c r="J261" s="44"/>
    </row>
    <row r="262" spans="10:10" x14ac:dyDescent="0.25">
      <c r="J262" s="44"/>
    </row>
    <row r="263" spans="10:10" x14ac:dyDescent="0.25">
      <c r="J263" s="44"/>
    </row>
    <row r="264" spans="10:10" x14ac:dyDescent="0.25">
      <c r="J264" s="44"/>
    </row>
    <row r="265" spans="10:10" x14ac:dyDescent="0.25">
      <c r="J265" s="44"/>
    </row>
    <row r="266" spans="10:10" x14ac:dyDescent="0.25">
      <c r="J266" s="44"/>
    </row>
    <row r="267" spans="10:10" x14ac:dyDescent="0.25">
      <c r="J267" s="44"/>
    </row>
    <row r="268" spans="10:10" x14ac:dyDescent="0.25">
      <c r="J268" s="44"/>
    </row>
    <row r="269" spans="10:10" x14ac:dyDescent="0.25">
      <c r="J269" s="44"/>
    </row>
    <row r="270" spans="10:10" x14ac:dyDescent="0.25">
      <c r="J270" s="44"/>
    </row>
    <row r="271" spans="10:10" x14ac:dyDescent="0.25">
      <c r="J271" s="44"/>
    </row>
    <row r="272" spans="10:10" x14ac:dyDescent="0.25">
      <c r="J272" s="44"/>
    </row>
    <row r="273" spans="10:10" x14ac:dyDescent="0.25">
      <c r="J273" s="44"/>
    </row>
    <row r="274" spans="10:10" x14ac:dyDescent="0.25">
      <c r="J274" s="44"/>
    </row>
    <row r="275" spans="10:10" x14ac:dyDescent="0.25">
      <c r="J275" s="44"/>
    </row>
    <row r="276" spans="10:10" x14ac:dyDescent="0.25">
      <c r="J276" s="44"/>
    </row>
    <row r="277" spans="10:10" x14ac:dyDescent="0.25">
      <c r="J277" s="44"/>
    </row>
    <row r="278" spans="10:10" x14ac:dyDescent="0.25">
      <c r="J278" s="44"/>
    </row>
    <row r="279" spans="10:10" x14ac:dyDescent="0.25">
      <c r="J279" s="44"/>
    </row>
    <row r="280" spans="10:10" x14ac:dyDescent="0.25">
      <c r="J280" s="44"/>
    </row>
    <row r="281" spans="10:10" x14ac:dyDescent="0.25">
      <c r="J281" s="44"/>
    </row>
    <row r="282" spans="10:10" x14ac:dyDescent="0.25">
      <c r="J282" s="44"/>
    </row>
    <row r="283" spans="10:10" x14ac:dyDescent="0.25">
      <c r="J283" s="44"/>
    </row>
    <row r="284" spans="10:10" x14ac:dyDescent="0.25">
      <c r="J284" s="44"/>
    </row>
    <row r="285" spans="10:10" x14ac:dyDescent="0.25">
      <c r="J285" s="44"/>
    </row>
    <row r="286" spans="10:10" x14ac:dyDescent="0.25">
      <c r="J286" s="44"/>
    </row>
    <row r="287" spans="10:10" x14ac:dyDescent="0.25">
      <c r="J287" s="44"/>
    </row>
    <row r="288" spans="10:10" x14ac:dyDescent="0.25">
      <c r="J288" s="44"/>
    </row>
    <row r="289" spans="10:10" x14ac:dyDescent="0.25">
      <c r="J289" s="44"/>
    </row>
    <row r="290" spans="10:10" x14ac:dyDescent="0.25">
      <c r="J290" s="44"/>
    </row>
    <row r="291" spans="10:10" x14ac:dyDescent="0.25">
      <c r="J291" s="44"/>
    </row>
    <row r="292" spans="10:10" x14ac:dyDescent="0.25">
      <c r="J292" s="44"/>
    </row>
    <row r="293" spans="10:10" x14ac:dyDescent="0.25">
      <c r="J293" s="44"/>
    </row>
    <row r="294" spans="10:10" x14ac:dyDescent="0.25">
      <c r="J294" s="44"/>
    </row>
    <row r="295" spans="10:10" x14ac:dyDescent="0.25">
      <c r="J295" s="44"/>
    </row>
    <row r="296" spans="10:10" x14ac:dyDescent="0.25">
      <c r="J296" s="44"/>
    </row>
    <row r="297" spans="10:10" x14ac:dyDescent="0.25">
      <c r="J297" s="44"/>
    </row>
    <row r="298" spans="10:10" x14ac:dyDescent="0.25">
      <c r="J298" s="44"/>
    </row>
    <row r="299" spans="10:10" x14ac:dyDescent="0.25">
      <c r="J299" s="44"/>
    </row>
    <row r="300" spans="10:10" x14ac:dyDescent="0.25">
      <c r="J300" s="44"/>
    </row>
    <row r="301" spans="10:10" x14ac:dyDescent="0.25">
      <c r="J301" s="44"/>
    </row>
    <row r="302" spans="10:10" x14ac:dyDescent="0.25">
      <c r="J302" s="44"/>
    </row>
    <row r="303" spans="10:10" x14ac:dyDescent="0.25">
      <c r="J303" s="44"/>
    </row>
    <row r="304" spans="10:10" x14ac:dyDescent="0.25">
      <c r="J304" s="44"/>
    </row>
    <row r="305" spans="10:10" x14ac:dyDescent="0.25">
      <c r="J305" s="44"/>
    </row>
    <row r="306" spans="10:10" x14ac:dyDescent="0.25">
      <c r="J306" s="44"/>
    </row>
    <row r="307" spans="10:10" x14ac:dyDescent="0.25">
      <c r="J307" s="44"/>
    </row>
    <row r="308" spans="10:10" x14ac:dyDescent="0.25">
      <c r="J308" s="44"/>
    </row>
    <row r="309" spans="10:10" x14ac:dyDescent="0.25">
      <c r="J309" s="44"/>
    </row>
    <row r="310" spans="10:10" x14ac:dyDescent="0.25">
      <c r="J310" s="44"/>
    </row>
    <row r="311" spans="10:10" x14ac:dyDescent="0.25">
      <c r="J311" s="44"/>
    </row>
    <row r="312" spans="10:10" x14ac:dyDescent="0.25">
      <c r="J312" s="44"/>
    </row>
    <row r="313" spans="10:10" x14ac:dyDescent="0.25">
      <c r="J313" s="44"/>
    </row>
    <row r="314" spans="10:10" x14ac:dyDescent="0.25">
      <c r="J314" s="44"/>
    </row>
    <row r="315" spans="10:10" x14ac:dyDescent="0.25">
      <c r="J315" s="44"/>
    </row>
    <row r="316" spans="10:10" x14ac:dyDescent="0.25">
      <c r="J316" s="44"/>
    </row>
    <row r="317" spans="10:10" x14ac:dyDescent="0.25">
      <c r="J317" s="44"/>
    </row>
    <row r="318" spans="10:10" x14ac:dyDescent="0.25">
      <c r="J318" s="44"/>
    </row>
    <row r="319" spans="10:10" x14ac:dyDescent="0.25">
      <c r="J319" s="44"/>
    </row>
    <row r="320" spans="10:10" x14ac:dyDescent="0.25">
      <c r="J320" s="44"/>
    </row>
    <row r="321" spans="10:10" x14ac:dyDescent="0.25">
      <c r="J321" s="44"/>
    </row>
    <row r="322" spans="10:10" x14ac:dyDescent="0.25">
      <c r="J322" s="44"/>
    </row>
    <row r="323" spans="10:10" x14ac:dyDescent="0.25">
      <c r="J323" s="44"/>
    </row>
    <row r="324" spans="10:10" x14ac:dyDescent="0.25">
      <c r="J324" s="44"/>
    </row>
    <row r="325" spans="10:10" x14ac:dyDescent="0.25">
      <c r="J325" s="44"/>
    </row>
    <row r="326" spans="10:10" x14ac:dyDescent="0.25">
      <c r="J326" s="44"/>
    </row>
    <row r="327" spans="10:10" x14ac:dyDescent="0.25">
      <c r="J327" s="44"/>
    </row>
    <row r="328" spans="10:10" x14ac:dyDescent="0.25">
      <c r="J328" s="44"/>
    </row>
    <row r="329" spans="10:10" x14ac:dyDescent="0.25">
      <c r="J329" s="44"/>
    </row>
    <row r="330" spans="10:10" x14ac:dyDescent="0.25">
      <c r="J330" s="44"/>
    </row>
    <row r="331" spans="10:10" x14ac:dyDescent="0.25">
      <c r="J331" s="44"/>
    </row>
    <row r="332" spans="10:10" x14ac:dyDescent="0.25">
      <c r="J332" s="44"/>
    </row>
    <row r="333" spans="10:10" x14ac:dyDescent="0.25">
      <c r="J333" s="44"/>
    </row>
    <row r="334" spans="10:10" x14ac:dyDescent="0.25">
      <c r="J334" s="44"/>
    </row>
    <row r="335" spans="10:10" x14ac:dyDescent="0.25">
      <c r="J335" s="44"/>
    </row>
    <row r="336" spans="10:10" x14ac:dyDescent="0.25">
      <c r="J336" s="44"/>
    </row>
    <row r="337" spans="10:10" x14ac:dyDescent="0.25">
      <c r="J337" s="44"/>
    </row>
    <row r="338" spans="10:10" x14ac:dyDescent="0.25">
      <c r="J338" s="44"/>
    </row>
    <row r="339" spans="10:10" x14ac:dyDescent="0.25">
      <c r="J339" s="44"/>
    </row>
    <row r="340" spans="10:10" x14ac:dyDescent="0.25">
      <c r="J340" s="44"/>
    </row>
    <row r="341" spans="10:10" x14ac:dyDescent="0.25">
      <c r="J341" s="44"/>
    </row>
    <row r="342" spans="10:10" x14ac:dyDescent="0.25">
      <c r="J342" s="44"/>
    </row>
    <row r="343" spans="10:10" x14ac:dyDescent="0.25">
      <c r="J343" s="44"/>
    </row>
    <row r="344" spans="10:10" x14ac:dyDescent="0.25">
      <c r="J344" s="44"/>
    </row>
    <row r="345" spans="10:10" x14ac:dyDescent="0.25">
      <c r="J345" s="44"/>
    </row>
    <row r="346" spans="10:10" x14ac:dyDescent="0.25">
      <c r="J346" s="44"/>
    </row>
    <row r="347" spans="10:10" x14ac:dyDescent="0.25">
      <c r="J347" s="44"/>
    </row>
    <row r="348" spans="10:10" x14ac:dyDescent="0.25">
      <c r="J348" s="44"/>
    </row>
    <row r="349" spans="10:10" x14ac:dyDescent="0.25">
      <c r="J349" s="44"/>
    </row>
    <row r="350" spans="10:10" x14ac:dyDescent="0.25">
      <c r="J350" s="44"/>
    </row>
    <row r="351" spans="10:10" x14ac:dyDescent="0.25">
      <c r="J351" s="44"/>
    </row>
    <row r="352" spans="10:10" x14ac:dyDescent="0.25">
      <c r="J352" s="44"/>
    </row>
    <row r="353" spans="10:10" x14ac:dyDescent="0.25">
      <c r="J353" s="44"/>
    </row>
    <row r="354" spans="10:10" x14ac:dyDescent="0.25">
      <c r="J354" s="44"/>
    </row>
    <row r="355" spans="10:10" x14ac:dyDescent="0.25">
      <c r="J355" s="44"/>
    </row>
    <row r="356" spans="10:10" x14ac:dyDescent="0.25">
      <c r="J356" s="44"/>
    </row>
    <row r="357" spans="10:10" x14ac:dyDescent="0.25">
      <c r="J357" s="44"/>
    </row>
    <row r="358" spans="10:10" x14ac:dyDescent="0.25">
      <c r="J358" s="44"/>
    </row>
    <row r="359" spans="10:10" x14ac:dyDescent="0.25">
      <c r="J359" s="44"/>
    </row>
    <row r="360" spans="10:10" x14ac:dyDescent="0.25">
      <c r="J360" s="44"/>
    </row>
    <row r="361" spans="10:10" x14ac:dyDescent="0.25">
      <c r="J361" s="44"/>
    </row>
    <row r="362" spans="10:10" x14ac:dyDescent="0.25">
      <c r="J362" s="44"/>
    </row>
    <row r="363" spans="10:10" x14ac:dyDescent="0.25">
      <c r="J363" s="44"/>
    </row>
    <row r="364" spans="10:10" x14ac:dyDescent="0.25">
      <c r="J364" s="44"/>
    </row>
    <row r="365" spans="10:10" x14ac:dyDescent="0.25">
      <c r="J365" s="44"/>
    </row>
    <row r="366" spans="10:10" x14ac:dyDescent="0.25">
      <c r="J366" s="44"/>
    </row>
    <row r="367" spans="10:10" x14ac:dyDescent="0.25">
      <c r="J367" s="44"/>
    </row>
    <row r="368" spans="10:10" x14ac:dyDescent="0.25">
      <c r="J368" s="44"/>
    </row>
    <row r="369" spans="10:10" x14ac:dyDescent="0.25">
      <c r="J369" s="44"/>
    </row>
    <row r="370" spans="10:10" x14ac:dyDescent="0.25">
      <c r="J370" s="44"/>
    </row>
    <row r="371" spans="10:10" x14ac:dyDescent="0.25">
      <c r="J371" s="44"/>
    </row>
    <row r="372" spans="10:10" x14ac:dyDescent="0.25">
      <c r="J372" s="44"/>
    </row>
    <row r="373" spans="10:10" x14ac:dyDescent="0.25">
      <c r="J373" s="44"/>
    </row>
    <row r="374" spans="10:10" x14ac:dyDescent="0.25">
      <c r="J374" s="44"/>
    </row>
    <row r="375" spans="10:10" x14ac:dyDescent="0.25">
      <c r="J375" s="44"/>
    </row>
    <row r="376" spans="10:10" x14ac:dyDescent="0.25">
      <c r="J376" s="44"/>
    </row>
    <row r="377" spans="10:10" x14ac:dyDescent="0.25">
      <c r="J377" s="44"/>
    </row>
    <row r="378" spans="10:10" x14ac:dyDescent="0.25">
      <c r="J378" s="44"/>
    </row>
    <row r="379" spans="10:10" x14ac:dyDescent="0.25">
      <c r="J379" s="44"/>
    </row>
    <row r="380" spans="10:10" x14ac:dyDescent="0.25">
      <c r="J380" s="44"/>
    </row>
    <row r="381" spans="10:10" x14ac:dyDescent="0.25">
      <c r="J381" s="44"/>
    </row>
    <row r="382" spans="10:10" x14ac:dyDescent="0.25">
      <c r="J382" s="44"/>
    </row>
    <row r="383" spans="10:10" x14ac:dyDescent="0.25">
      <c r="J383" s="44"/>
    </row>
    <row r="384" spans="10:10" x14ac:dyDescent="0.25">
      <c r="J384" s="44"/>
    </row>
    <row r="385" spans="10:10" x14ac:dyDescent="0.25">
      <c r="J385" s="44"/>
    </row>
    <row r="386" spans="10:10" x14ac:dyDescent="0.25">
      <c r="J386" s="44"/>
    </row>
    <row r="387" spans="10:10" x14ac:dyDescent="0.25">
      <c r="J387" s="44"/>
    </row>
    <row r="388" spans="10:10" x14ac:dyDescent="0.25">
      <c r="J388" s="44"/>
    </row>
    <row r="389" spans="10:10" x14ac:dyDescent="0.25">
      <c r="J389" s="44"/>
    </row>
    <row r="390" spans="10:10" x14ac:dyDescent="0.25">
      <c r="J390" s="44"/>
    </row>
    <row r="391" spans="10:10" x14ac:dyDescent="0.25">
      <c r="J391" s="44"/>
    </row>
    <row r="392" spans="10:10" x14ac:dyDescent="0.25">
      <c r="J392" s="44"/>
    </row>
    <row r="393" spans="10:10" x14ac:dyDescent="0.25">
      <c r="J393" s="44"/>
    </row>
    <row r="394" spans="10:10" x14ac:dyDescent="0.25">
      <c r="J394" s="44"/>
    </row>
    <row r="395" spans="10:10" x14ac:dyDescent="0.25">
      <c r="J395" s="44"/>
    </row>
    <row r="396" spans="10:10" x14ac:dyDescent="0.25">
      <c r="J396" s="44"/>
    </row>
    <row r="397" spans="10:10" x14ac:dyDescent="0.25">
      <c r="J397" s="44"/>
    </row>
    <row r="398" spans="10:10" x14ac:dyDescent="0.25">
      <c r="J398" s="44"/>
    </row>
    <row r="399" spans="10:10" x14ac:dyDescent="0.25">
      <c r="J399" s="44"/>
    </row>
    <row r="400" spans="10:10" x14ac:dyDescent="0.25">
      <c r="J400" s="44"/>
    </row>
    <row r="401" spans="10:10" x14ac:dyDescent="0.25">
      <c r="J401" s="44"/>
    </row>
    <row r="402" spans="10:10" x14ac:dyDescent="0.25">
      <c r="J402" s="44"/>
    </row>
    <row r="403" spans="10:10" x14ac:dyDescent="0.25">
      <c r="J403" s="44"/>
    </row>
    <row r="404" spans="10:10" x14ac:dyDescent="0.25">
      <c r="J404" s="44"/>
    </row>
    <row r="405" spans="10:10" x14ac:dyDescent="0.25">
      <c r="J405" s="44"/>
    </row>
    <row r="406" spans="10:10" x14ac:dyDescent="0.25">
      <c r="J406" s="44"/>
    </row>
    <row r="407" spans="10:10" x14ac:dyDescent="0.25">
      <c r="J407" s="44"/>
    </row>
    <row r="408" spans="10:10" x14ac:dyDescent="0.25">
      <c r="J408" s="44"/>
    </row>
    <row r="409" spans="10:10" x14ac:dyDescent="0.25">
      <c r="J409" s="44"/>
    </row>
    <row r="410" spans="10:10" x14ac:dyDescent="0.25">
      <c r="J410" s="44"/>
    </row>
    <row r="411" spans="10:10" x14ac:dyDescent="0.25">
      <c r="J411" s="44"/>
    </row>
    <row r="412" spans="10:10" x14ac:dyDescent="0.25">
      <c r="J412" s="44"/>
    </row>
    <row r="413" spans="10:10" x14ac:dyDescent="0.25">
      <c r="J413" s="44"/>
    </row>
    <row r="414" spans="10:10" x14ac:dyDescent="0.25">
      <c r="J414" s="44"/>
    </row>
    <row r="415" spans="10:10" x14ac:dyDescent="0.25">
      <c r="J415" s="44"/>
    </row>
    <row r="416" spans="10:10" x14ac:dyDescent="0.25">
      <c r="J416" s="44"/>
    </row>
    <row r="417" spans="10:10" x14ac:dyDescent="0.25">
      <c r="J417" s="44"/>
    </row>
    <row r="418" spans="10:10" x14ac:dyDescent="0.25">
      <c r="J418" s="44"/>
    </row>
    <row r="419" spans="10:10" x14ac:dyDescent="0.25">
      <c r="J419" s="44"/>
    </row>
    <row r="420" spans="10:10" x14ac:dyDescent="0.25">
      <c r="J420" s="44"/>
    </row>
    <row r="421" spans="10:10" x14ac:dyDescent="0.25">
      <c r="J421" s="44"/>
    </row>
    <row r="422" spans="10:10" x14ac:dyDescent="0.25">
      <c r="J422" s="44"/>
    </row>
    <row r="423" spans="10:10" x14ac:dyDescent="0.25">
      <c r="J423" s="44"/>
    </row>
    <row r="424" spans="10:10" x14ac:dyDescent="0.25">
      <c r="J424" s="44"/>
    </row>
    <row r="425" spans="10:10" x14ac:dyDescent="0.25">
      <c r="J425" s="44"/>
    </row>
    <row r="426" spans="10:10" x14ac:dyDescent="0.25">
      <c r="J426" s="44"/>
    </row>
    <row r="427" spans="10:10" x14ac:dyDescent="0.25">
      <c r="J427" s="44"/>
    </row>
    <row r="428" spans="10:10" x14ac:dyDescent="0.25">
      <c r="J428" s="44"/>
    </row>
    <row r="429" spans="10:10" x14ac:dyDescent="0.25">
      <c r="J429" s="44"/>
    </row>
    <row r="430" spans="10:10" x14ac:dyDescent="0.25">
      <c r="J430" s="44"/>
    </row>
    <row r="431" spans="10:10" x14ac:dyDescent="0.25">
      <c r="J431" s="44"/>
    </row>
    <row r="432" spans="10:10" x14ac:dyDescent="0.25">
      <c r="J432" s="44"/>
    </row>
    <row r="433" spans="10:10" x14ac:dyDescent="0.25">
      <c r="J433" s="44"/>
    </row>
    <row r="434" spans="10:10" x14ac:dyDescent="0.25">
      <c r="J434" s="44"/>
    </row>
    <row r="435" spans="10:10" x14ac:dyDescent="0.25">
      <c r="J435" s="44"/>
    </row>
    <row r="436" spans="10:10" x14ac:dyDescent="0.25">
      <c r="J436" s="44"/>
    </row>
    <row r="437" spans="10:10" x14ac:dyDescent="0.25">
      <c r="J437" s="44"/>
    </row>
    <row r="438" spans="10:10" x14ac:dyDescent="0.25">
      <c r="J438" s="44"/>
    </row>
    <row r="439" spans="10:10" x14ac:dyDescent="0.25">
      <c r="J439" s="44"/>
    </row>
    <row r="440" spans="10:10" x14ac:dyDescent="0.25">
      <c r="J440" s="44"/>
    </row>
    <row r="441" spans="10:10" x14ac:dyDescent="0.25">
      <c r="J441" s="44"/>
    </row>
    <row r="442" spans="10:10" x14ac:dyDescent="0.25">
      <c r="J442" s="44"/>
    </row>
    <row r="443" spans="10:10" x14ac:dyDescent="0.25">
      <c r="J443" s="44"/>
    </row>
    <row r="444" spans="10:10" x14ac:dyDescent="0.25">
      <c r="J444" s="44"/>
    </row>
    <row r="445" spans="10:10" x14ac:dyDescent="0.25">
      <c r="J445" s="44"/>
    </row>
    <row r="446" spans="10:10" x14ac:dyDescent="0.25">
      <c r="J446" s="44"/>
    </row>
    <row r="447" spans="10:10" x14ac:dyDescent="0.25">
      <c r="J447" s="44"/>
    </row>
    <row r="448" spans="10:10" x14ac:dyDescent="0.25">
      <c r="J448" s="44"/>
    </row>
    <row r="449" spans="10:10" x14ac:dyDescent="0.25">
      <c r="J449" s="44"/>
    </row>
    <row r="450" spans="10:10" x14ac:dyDescent="0.25">
      <c r="J450" s="44"/>
    </row>
    <row r="451" spans="10:10" x14ac:dyDescent="0.25">
      <c r="J451" s="44"/>
    </row>
    <row r="452" spans="10:10" x14ac:dyDescent="0.25">
      <c r="J452" s="44"/>
    </row>
    <row r="453" spans="10:10" x14ac:dyDescent="0.25">
      <c r="J453" s="44"/>
    </row>
    <row r="454" spans="10:10" x14ac:dyDescent="0.25">
      <c r="J454" s="44"/>
    </row>
    <row r="455" spans="10:10" x14ac:dyDescent="0.25">
      <c r="J455" s="44"/>
    </row>
    <row r="456" spans="10:10" x14ac:dyDescent="0.25">
      <c r="J456" s="44"/>
    </row>
    <row r="457" spans="10:10" x14ac:dyDescent="0.25">
      <c r="J457" s="44"/>
    </row>
    <row r="458" spans="10:10" x14ac:dyDescent="0.25">
      <c r="J458" s="44"/>
    </row>
    <row r="459" spans="10:10" x14ac:dyDescent="0.25">
      <c r="J459" s="44"/>
    </row>
    <row r="460" spans="10:10" x14ac:dyDescent="0.25">
      <c r="J460" s="44"/>
    </row>
    <row r="461" spans="10:10" x14ac:dyDescent="0.25">
      <c r="J461" s="44"/>
    </row>
    <row r="462" spans="10:10" x14ac:dyDescent="0.25">
      <c r="J462" s="44"/>
    </row>
    <row r="463" spans="10:10" x14ac:dyDescent="0.25">
      <c r="J463" s="44"/>
    </row>
    <row r="464" spans="10:10" x14ac:dyDescent="0.25">
      <c r="J464" s="44"/>
    </row>
    <row r="465" spans="10:10" x14ac:dyDescent="0.25">
      <c r="J465" s="44"/>
    </row>
    <row r="466" spans="10:10" x14ac:dyDescent="0.25">
      <c r="J466" s="44"/>
    </row>
    <row r="467" spans="10:10" x14ac:dyDescent="0.25">
      <c r="J467" s="44"/>
    </row>
    <row r="468" spans="10:10" x14ac:dyDescent="0.25">
      <c r="J468" s="44"/>
    </row>
    <row r="469" spans="10:10" x14ac:dyDescent="0.25">
      <c r="J469" s="44"/>
    </row>
    <row r="470" spans="10:10" x14ac:dyDescent="0.25">
      <c r="J470" s="44"/>
    </row>
    <row r="471" spans="10:10" x14ac:dyDescent="0.25">
      <c r="J471" s="44"/>
    </row>
    <row r="472" spans="10:10" x14ac:dyDescent="0.25">
      <c r="J472" s="44"/>
    </row>
    <row r="473" spans="10:10" x14ac:dyDescent="0.25">
      <c r="J473" s="44"/>
    </row>
    <row r="474" spans="10:10" x14ac:dyDescent="0.25">
      <c r="J474" s="44"/>
    </row>
    <row r="475" spans="10:10" x14ac:dyDescent="0.25">
      <c r="J475" s="44"/>
    </row>
    <row r="476" spans="10:10" x14ac:dyDescent="0.25">
      <c r="J476" s="44"/>
    </row>
    <row r="477" spans="10:10" x14ac:dyDescent="0.25">
      <c r="J477" s="44"/>
    </row>
    <row r="478" spans="10:10" x14ac:dyDescent="0.25">
      <c r="J478" s="44"/>
    </row>
    <row r="479" spans="10:10" x14ac:dyDescent="0.25">
      <c r="J479" s="44"/>
    </row>
    <row r="480" spans="10:10" x14ac:dyDescent="0.25">
      <c r="J480" s="44"/>
    </row>
    <row r="481" spans="10:10" x14ac:dyDescent="0.25">
      <c r="J481" s="44"/>
    </row>
    <row r="482" spans="10:10" x14ac:dyDescent="0.25">
      <c r="J482" s="44"/>
    </row>
    <row r="483" spans="10:10" x14ac:dyDescent="0.25">
      <c r="J483" s="44"/>
    </row>
    <row r="484" spans="10:10" x14ac:dyDescent="0.25">
      <c r="J484" s="44"/>
    </row>
    <row r="485" spans="10:10" x14ac:dyDescent="0.25">
      <c r="J485" s="44"/>
    </row>
    <row r="486" spans="10:10" x14ac:dyDescent="0.25">
      <c r="J486" s="44"/>
    </row>
    <row r="487" spans="10:10" x14ac:dyDescent="0.25">
      <c r="J487" s="44"/>
    </row>
    <row r="488" spans="10:10" x14ac:dyDescent="0.25">
      <c r="J488" s="44"/>
    </row>
    <row r="489" spans="10:10" x14ac:dyDescent="0.25">
      <c r="J489" s="44"/>
    </row>
    <row r="490" spans="10:10" x14ac:dyDescent="0.25">
      <c r="J490" s="44"/>
    </row>
    <row r="491" spans="10:10" x14ac:dyDescent="0.25">
      <c r="J491" s="44"/>
    </row>
    <row r="492" spans="10:10" x14ac:dyDescent="0.25">
      <c r="J492" s="44"/>
    </row>
    <row r="493" spans="10:10" x14ac:dyDescent="0.25">
      <c r="J493" s="44"/>
    </row>
    <row r="494" spans="10:10" x14ac:dyDescent="0.25">
      <c r="J494" s="44"/>
    </row>
    <row r="495" spans="10:10" x14ac:dyDescent="0.25">
      <c r="J495" s="44"/>
    </row>
    <row r="496" spans="10:10" x14ac:dyDescent="0.25">
      <c r="J496" s="44"/>
    </row>
    <row r="497" spans="10:10" x14ac:dyDescent="0.25">
      <c r="J497" s="44"/>
    </row>
    <row r="498" spans="10:10" x14ac:dyDescent="0.25">
      <c r="J498" s="44"/>
    </row>
    <row r="499" spans="10:10" x14ac:dyDescent="0.25">
      <c r="J499" s="44"/>
    </row>
    <row r="500" spans="10:10" x14ac:dyDescent="0.25">
      <c r="J500" s="44"/>
    </row>
    <row r="501" spans="10:10" x14ac:dyDescent="0.25">
      <c r="J501" s="44"/>
    </row>
    <row r="502" spans="10:10" x14ac:dyDescent="0.25">
      <c r="J502" s="44"/>
    </row>
    <row r="503" spans="10:10" x14ac:dyDescent="0.25">
      <c r="J503" s="44"/>
    </row>
    <row r="504" spans="10:10" x14ac:dyDescent="0.25">
      <c r="J504" s="44"/>
    </row>
    <row r="505" spans="10:10" x14ac:dyDescent="0.25">
      <c r="J505" s="44"/>
    </row>
    <row r="506" spans="10:10" x14ac:dyDescent="0.25">
      <c r="J506" s="44"/>
    </row>
    <row r="507" spans="10:10" x14ac:dyDescent="0.25">
      <c r="J507" s="44"/>
    </row>
    <row r="508" spans="10:10" x14ac:dyDescent="0.25">
      <c r="J508" s="44"/>
    </row>
    <row r="509" spans="10:10" x14ac:dyDescent="0.25">
      <c r="J509" s="44"/>
    </row>
    <row r="510" spans="10:10" x14ac:dyDescent="0.25">
      <c r="J510" s="44"/>
    </row>
    <row r="511" spans="10:10" x14ac:dyDescent="0.25">
      <c r="J511" s="44"/>
    </row>
    <row r="512" spans="10:10" x14ac:dyDescent="0.25">
      <c r="J512" s="44"/>
    </row>
    <row r="513" spans="10:10" x14ac:dyDescent="0.25">
      <c r="J513" s="44"/>
    </row>
    <row r="514" spans="10:10" x14ac:dyDescent="0.25">
      <c r="J514" s="44"/>
    </row>
    <row r="515" spans="10:10" x14ac:dyDescent="0.25">
      <c r="J515" s="44"/>
    </row>
    <row r="516" spans="10:10" x14ac:dyDescent="0.25">
      <c r="J516" s="44"/>
    </row>
    <row r="517" spans="10:10" x14ac:dyDescent="0.25">
      <c r="J517" s="44"/>
    </row>
    <row r="518" spans="10:10" x14ac:dyDescent="0.25">
      <c r="J518" s="44"/>
    </row>
    <row r="519" spans="10:10" x14ac:dyDescent="0.25">
      <c r="J519" s="44"/>
    </row>
    <row r="520" spans="10:10" x14ac:dyDescent="0.25">
      <c r="J520" s="44"/>
    </row>
    <row r="521" spans="10:10" x14ac:dyDescent="0.25">
      <c r="J521" s="44"/>
    </row>
    <row r="522" spans="10:10" x14ac:dyDescent="0.25">
      <c r="J522" s="44"/>
    </row>
    <row r="523" spans="10:10" x14ac:dyDescent="0.25">
      <c r="J523" s="44"/>
    </row>
    <row r="524" spans="10:10" x14ac:dyDescent="0.25">
      <c r="J524" s="44"/>
    </row>
    <row r="525" spans="10:10" x14ac:dyDescent="0.25">
      <c r="J525" s="44"/>
    </row>
    <row r="526" spans="10:10" x14ac:dyDescent="0.25">
      <c r="J526" s="44"/>
    </row>
    <row r="527" spans="10:10" x14ac:dyDescent="0.25">
      <c r="J527" s="44"/>
    </row>
    <row r="528" spans="10:10" x14ac:dyDescent="0.25">
      <c r="J528" s="44"/>
    </row>
    <row r="529" spans="10:10" x14ac:dyDescent="0.25">
      <c r="J529" s="44"/>
    </row>
    <row r="530" spans="10:10" x14ac:dyDescent="0.25">
      <c r="J530" s="44"/>
    </row>
    <row r="531" spans="10:10" x14ac:dyDescent="0.25">
      <c r="J531" s="44"/>
    </row>
    <row r="532" spans="10:10" x14ac:dyDescent="0.25">
      <c r="J532" s="44"/>
    </row>
    <row r="533" spans="10:10" x14ac:dyDescent="0.25">
      <c r="J533" s="44"/>
    </row>
    <row r="534" spans="10:10" x14ac:dyDescent="0.25">
      <c r="J534" s="44"/>
    </row>
    <row r="535" spans="10:10" x14ac:dyDescent="0.25">
      <c r="J535" s="44"/>
    </row>
    <row r="536" spans="10:10" x14ac:dyDescent="0.25">
      <c r="J536" s="44"/>
    </row>
    <row r="537" spans="10:10" x14ac:dyDescent="0.25">
      <c r="J537" s="44"/>
    </row>
    <row r="538" spans="10:10" x14ac:dyDescent="0.25">
      <c r="J538" s="44"/>
    </row>
    <row r="539" spans="10:10" x14ac:dyDescent="0.25">
      <c r="J539" s="44"/>
    </row>
    <row r="540" spans="10:10" x14ac:dyDescent="0.25">
      <c r="J540" s="44"/>
    </row>
    <row r="541" spans="10:10" x14ac:dyDescent="0.25">
      <c r="J541" s="44"/>
    </row>
    <row r="542" spans="10:10" x14ac:dyDescent="0.25">
      <c r="J542" s="44"/>
    </row>
    <row r="543" spans="10:10" x14ac:dyDescent="0.25">
      <c r="J543" s="44"/>
    </row>
    <row r="544" spans="10:10" x14ac:dyDescent="0.25">
      <c r="J544" s="44"/>
    </row>
    <row r="545" spans="10:10" x14ac:dyDescent="0.25">
      <c r="J545" s="44"/>
    </row>
    <row r="546" spans="10:10" x14ac:dyDescent="0.25">
      <c r="J546" s="44"/>
    </row>
    <row r="547" spans="10:10" x14ac:dyDescent="0.25">
      <c r="J547" s="44"/>
    </row>
    <row r="548" spans="10:10" x14ac:dyDescent="0.25">
      <c r="J548" s="44"/>
    </row>
    <row r="549" spans="10:10" x14ac:dyDescent="0.25">
      <c r="J549" s="44"/>
    </row>
    <row r="550" spans="10:10" x14ac:dyDescent="0.25">
      <c r="J550" s="44"/>
    </row>
    <row r="551" spans="10:10" x14ac:dyDescent="0.25">
      <c r="J551" s="44"/>
    </row>
    <row r="552" spans="10:10" x14ac:dyDescent="0.25">
      <c r="J552" s="44"/>
    </row>
    <row r="553" spans="10:10" x14ac:dyDescent="0.25">
      <c r="J553" s="44"/>
    </row>
    <row r="554" spans="10:10" x14ac:dyDescent="0.25">
      <c r="J554" s="44"/>
    </row>
    <row r="555" spans="10:10" x14ac:dyDescent="0.25">
      <c r="J555" s="44"/>
    </row>
    <row r="556" spans="10:10" x14ac:dyDescent="0.25">
      <c r="J556" s="44"/>
    </row>
    <row r="557" spans="10:10" x14ac:dyDescent="0.25">
      <c r="J557" s="44"/>
    </row>
    <row r="558" spans="10:10" x14ac:dyDescent="0.25">
      <c r="J558" s="44"/>
    </row>
    <row r="559" spans="10:10" x14ac:dyDescent="0.25">
      <c r="J559" s="44"/>
    </row>
    <row r="560" spans="10:10" x14ac:dyDescent="0.25">
      <c r="J560" s="44"/>
    </row>
    <row r="561" spans="10:10" x14ac:dyDescent="0.25">
      <c r="J561" s="44"/>
    </row>
    <row r="562" spans="10:10" x14ac:dyDescent="0.25">
      <c r="J562" s="44"/>
    </row>
    <row r="563" spans="10:10" x14ac:dyDescent="0.25">
      <c r="J563" s="44"/>
    </row>
    <row r="564" spans="10:10" x14ac:dyDescent="0.25">
      <c r="J564" s="44"/>
    </row>
    <row r="565" spans="10:10" x14ac:dyDescent="0.25">
      <c r="J565" s="44"/>
    </row>
    <row r="566" spans="10:10" x14ac:dyDescent="0.25">
      <c r="J566" s="44"/>
    </row>
    <row r="567" spans="10:10" x14ac:dyDescent="0.25">
      <c r="J567" s="44"/>
    </row>
    <row r="568" spans="10:10" x14ac:dyDescent="0.25">
      <c r="J568" s="44"/>
    </row>
    <row r="569" spans="10:10" x14ac:dyDescent="0.25">
      <c r="J569" s="44"/>
    </row>
    <row r="570" spans="10:10" x14ac:dyDescent="0.25">
      <c r="J570" s="44"/>
    </row>
    <row r="571" spans="10:10" x14ac:dyDescent="0.25">
      <c r="J571" s="44"/>
    </row>
    <row r="572" spans="10:10" x14ac:dyDescent="0.25">
      <c r="J572" s="44"/>
    </row>
    <row r="573" spans="10:10" x14ac:dyDescent="0.25">
      <c r="J573" s="44"/>
    </row>
    <row r="574" spans="10:10" x14ac:dyDescent="0.25">
      <c r="J574" s="44"/>
    </row>
    <row r="575" spans="10:10" x14ac:dyDescent="0.25">
      <c r="J575" s="44"/>
    </row>
    <row r="576" spans="10:10" x14ac:dyDescent="0.25">
      <c r="J576" s="44"/>
    </row>
    <row r="577" spans="10:10" x14ac:dyDescent="0.25">
      <c r="J577" s="44"/>
    </row>
    <row r="578" spans="10:10" x14ac:dyDescent="0.25">
      <c r="J578" s="44"/>
    </row>
    <row r="579" spans="10:10" x14ac:dyDescent="0.25">
      <c r="J579" s="44"/>
    </row>
    <row r="580" spans="10:10" x14ac:dyDescent="0.25">
      <c r="J580" s="44"/>
    </row>
    <row r="581" spans="10:10" x14ac:dyDescent="0.25">
      <c r="J581" s="44"/>
    </row>
    <row r="582" spans="10:10" x14ac:dyDescent="0.25">
      <c r="J582" s="44"/>
    </row>
    <row r="583" spans="10:10" x14ac:dyDescent="0.25">
      <c r="J583" s="44"/>
    </row>
    <row r="584" spans="10:10" x14ac:dyDescent="0.25">
      <c r="J584" s="44"/>
    </row>
    <row r="585" spans="10:10" x14ac:dyDescent="0.25">
      <c r="J585" s="44"/>
    </row>
    <row r="586" spans="10:10" x14ac:dyDescent="0.25">
      <c r="J586" s="44"/>
    </row>
    <row r="587" spans="10:10" x14ac:dyDescent="0.25">
      <c r="J587" s="44"/>
    </row>
    <row r="588" spans="10:10" x14ac:dyDescent="0.25">
      <c r="J588" s="44"/>
    </row>
    <row r="589" spans="10:10" x14ac:dyDescent="0.25">
      <c r="J589" s="44"/>
    </row>
    <row r="590" spans="10:10" x14ac:dyDescent="0.25">
      <c r="J590" s="44"/>
    </row>
    <row r="591" spans="10:10" x14ac:dyDescent="0.25">
      <c r="J591" s="44"/>
    </row>
    <row r="592" spans="10:10" x14ac:dyDescent="0.25">
      <c r="J592" s="44"/>
    </row>
    <row r="593" spans="10:10" x14ac:dyDescent="0.25">
      <c r="J593" s="44"/>
    </row>
    <row r="594" spans="10:10" x14ac:dyDescent="0.25">
      <c r="J594" s="44"/>
    </row>
    <row r="595" spans="10:10" x14ac:dyDescent="0.25">
      <c r="J595" s="44"/>
    </row>
    <row r="596" spans="10:10" x14ac:dyDescent="0.25">
      <c r="J596" s="44"/>
    </row>
    <row r="597" spans="10:10" x14ac:dyDescent="0.25">
      <c r="J597" s="44"/>
    </row>
    <row r="598" spans="10:10" x14ac:dyDescent="0.25">
      <c r="J598" s="44"/>
    </row>
    <row r="599" spans="10:10" x14ac:dyDescent="0.25">
      <c r="J599" s="44"/>
    </row>
    <row r="600" spans="10:10" x14ac:dyDescent="0.25">
      <c r="J600" s="44"/>
    </row>
    <row r="601" spans="10:10" x14ac:dyDescent="0.25">
      <c r="J601" s="44"/>
    </row>
    <row r="602" spans="10:10" x14ac:dyDescent="0.25">
      <c r="J602" s="44"/>
    </row>
    <row r="603" spans="10:10" x14ac:dyDescent="0.25">
      <c r="J603" s="44"/>
    </row>
    <row r="604" spans="10:10" x14ac:dyDescent="0.25">
      <c r="J604" s="44"/>
    </row>
    <row r="605" spans="10:10" x14ac:dyDescent="0.25">
      <c r="J605" s="44"/>
    </row>
    <row r="606" spans="10:10" x14ac:dyDescent="0.25">
      <c r="J606" s="44"/>
    </row>
    <row r="607" spans="10:10" x14ac:dyDescent="0.25">
      <c r="J607" s="44"/>
    </row>
    <row r="608" spans="10:10" x14ac:dyDescent="0.25">
      <c r="J608" s="44"/>
    </row>
    <row r="609" spans="10:10" x14ac:dyDescent="0.25">
      <c r="J609" s="44"/>
    </row>
    <row r="610" spans="10:10" x14ac:dyDescent="0.25">
      <c r="J610" s="44"/>
    </row>
    <row r="611" spans="10:10" x14ac:dyDescent="0.25">
      <c r="J611" s="44"/>
    </row>
    <row r="612" spans="10:10" x14ac:dyDescent="0.25">
      <c r="J612" s="44"/>
    </row>
    <row r="613" spans="10:10" x14ac:dyDescent="0.25">
      <c r="J613" s="44"/>
    </row>
    <row r="614" spans="10:10" x14ac:dyDescent="0.25">
      <c r="J614" s="44"/>
    </row>
    <row r="615" spans="10:10" x14ac:dyDescent="0.25">
      <c r="J615" s="44"/>
    </row>
    <row r="616" spans="10:10" x14ac:dyDescent="0.25">
      <c r="J616" s="44"/>
    </row>
    <row r="617" spans="10:10" x14ac:dyDescent="0.25">
      <c r="J617" s="44"/>
    </row>
    <row r="618" spans="10:10" x14ac:dyDescent="0.25">
      <c r="J618" s="44"/>
    </row>
    <row r="619" spans="10:10" x14ac:dyDescent="0.25">
      <c r="J619" s="44"/>
    </row>
    <row r="620" spans="10:10" x14ac:dyDescent="0.25">
      <c r="J620" s="44"/>
    </row>
    <row r="621" spans="10:10" x14ac:dyDescent="0.25">
      <c r="J621" s="44"/>
    </row>
    <row r="622" spans="10:10" x14ac:dyDescent="0.25">
      <c r="J622" s="44"/>
    </row>
    <row r="623" spans="10:10" x14ac:dyDescent="0.25">
      <c r="J623" s="44"/>
    </row>
    <row r="624" spans="10:10" x14ac:dyDescent="0.25">
      <c r="J624" s="44"/>
    </row>
    <row r="625" spans="10:10" x14ac:dyDescent="0.25">
      <c r="J625" s="44"/>
    </row>
    <row r="626" spans="10:10" x14ac:dyDescent="0.25">
      <c r="J626" s="44"/>
    </row>
    <row r="627" spans="10:10" x14ac:dyDescent="0.25">
      <c r="J627" s="44"/>
    </row>
    <row r="628" spans="10:10" x14ac:dyDescent="0.25">
      <c r="J628" s="44"/>
    </row>
    <row r="629" spans="10:10" x14ac:dyDescent="0.25">
      <c r="J629" s="44"/>
    </row>
    <row r="630" spans="10:10" x14ac:dyDescent="0.25">
      <c r="J630" s="44"/>
    </row>
    <row r="631" spans="10:10" x14ac:dyDescent="0.25">
      <c r="J631" s="44"/>
    </row>
    <row r="632" spans="10:10" x14ac:dyDescent="0.25">
      <c r="J632" s="44"/>
    </row>
    <row r="633" spans="10:10" x14ac:dyDescent="0.25">
      <c r="J633" s="44"/>
    </row>
    <row r="634" spans="10:10" x14ac:dyDescent="0.25">
      <c r="J634" s="44"/>
    </row>
    <row r="635" spans="10:10" x14ac:dyDescent="0.25">
      <c r="J635" s="44"/>
    </row>
    <row r="636" spans="10:10" x14ac:dyDescent="0.25">
      <c r="J636" s="44"/>
    </row>
    <row r="637" spans="10:10" x14ac:dyDescent="0.25">
      <c r="J637" s="44"/>
    </row>
    <row r="638" spans="10:10" x14ac:dyDescent="0.25">
      <c r="J638" s="44"/>
    </row>
    <row r="639" spans="10:10" x14ac:dyDescent="0.25">
      <c r="J639" s="44"/>
    </row>
    <row r="640" spans="10:10" x14ac:dyDescent="0.25">
      <c r="J640" s="44"/>
    </row>
    <row r="641" spans="10:10" x14ac:dyDescent="0.25">
      <c r="J641" s="44"/>
    </row>
    <row r="642" spans="10:10" x14ac:dyDescent="0.25">
      <c r="J642" s="44"/>
    </row>
    <row r="643" spans="10:10" x14ac:dyDescent="0.25">
      <c r="J643" s="44"/>
    </row>
    <row r="644" spans="10:10" x14ac:dyDescent="0.25">
      <c r="J644" s="44"/>
    </row>
    <row r="645" spans="10:10" x14ac:dyDescent="0.25">
      <c r="J645" s="44"/>
    </row>
    <row r="646" spans="10:10" x14ac:dyDescent="0.25">
      <c r="J646" s="44"/>
    </row>
    <row r="647" spans="10:10" x14ac:dyDescent="0.25">
      <c r="J647" s="44"/>
    </row>
    <row r="648" spans="10:10" x14ac:dyDescent="0.25">
      <c r="J648" s="44"/>
    </row>
    <row r="649" spans="10:10" x14ac:dyDescent="0.25">
      <c r="J649" s="44"/>
    </row>
    <row r="650" spans="10:10" x14ac:dyDescent="0.25">
      <c r="J650" s="44"/>
    </row>
    <row r="651" spans="10:10" x14ac:dyDescent="0.25">
      <c r="J651" s="44"/>
    </row>
    <row r="652" spans="10:10" x14ac:dyDescent="0.25">
      <c r="J652" s="44"/>
    </row>
    <row r="653" spans="10:10" x14ac:dyDescent="0.25">
      <c r="J653" s="44"/>
    </row>
    <row r="654" spans="10:10" x14ac:dyDescent="0.25">
      <c r="J654" s="44"/>
    </row>
    <row r="655" spans="10:10" x14ac:dyDescent="0.25">
      <c r="J655" s="44"/>
    </row>
    <row r="656" spans="10:10" x14ac:dyDescent="0.25">
      <c r="J656" s="44"/>
    </row>
    <row r="657" spans="10:10" x14ac:dyDescent="0.25">
      <c r="J657" s="44"/>
    </row>
    <row r="658" spans="10:10" x14ac:dyDescent="0.25">
      <c r="J658" s="44"/>
    </row>
    <row r="659" spans="10:10" x14ac:dyDescent="0.25">
      <c r="J659" s="44"/>
    </row>
    <row r="660" spans="10:10" x14ac:dyDescent="0.25">
      <c r="J660" s="44"/>
    </row>
    <row r="661" spans="10:10" x14ac:dyDescent="0.25">
      <c r="J661" s="44"/>
    </row>
    <row r="662" spans="10:10" x14ac:dyDescent="0.25">
      <c r="J662" s="44"/>
    </row>
    <row r="663" spans="10:10" x14ac:dyDescent="0.25">
      <c r="J663" s="44"/>
    </row>
    <row r="664" spans="10:10" x14ac:dyDescent="0.25">
      <c r="J664" s="44"/>
    </row>
    <row r="665" spans="10:10" x14ac:dyDescent="0.25">
      <c r="J665" s="44"/>
    </row>
    <row r="666" spans="10:10" x14ac:dyDescent="0.25">
      <c r="J666" s="44"/>
    </row>
    <row r="667" spans="10:10" x14ac:dyDescent="0.25">
      <c r="J667" s="44"/>
    </row>
    <row r="668" spans="10:10" x14ac:dyDescent="0.25">
      <c r="J668" s="44"/>
    </row>
    <row r="669" spans="10:10" x14ac:dyDescent="0.25">
      <c r="J669" s="44"/>
    </row>
    <row r="670" spans="10:10" x14ac:dyDescent="0.25">
      <c r="J670" s="44"/>
    </row>
    <row r="671" spans="10:10" x14ac:dyDescent="0.25">
      <c r="J671" s="44"/>
    </row>
    <row r="672" spans="10:10" x14ac:dyDescent="0.25">
      <c r="J672" s="44"/>
    </row>
    <row r="673" spans="10:10" x14ac:dyDescent="0.25">
      <c r="J673" s="44"/>
    </row>
    <row r="674" spans="10:10" x14ac:dyDescent="0.25">
      <c r="J674" s="44"/>
    </row>
    <row r="675" spans="10:10" x14ac:dyDescent="0.25">
      <c r="J675" s="44"/>
    </row>
    <row r="676" spans="10:10" x14ac:dyDescent="0.25">
      <c r="J676" s="44"/>
    </row>
    <row r="677" spans="10:10" x14ac:dyDescent="0.25">
      <c r="J677" s="44"/>
    </row>
    <row r="678" spans="10:10" x14ac:dyDescent="0.25">
      <c r="J678" s="44"/>
    </row>
    <row r="679" spans="10:10" x14ac:dyDescent="0.25">
      <c r="J679" s="44"/>
    </row>
    <row r="680" spans="10:10" x14ac:dyDescent="0.25">
      <c r="J680" s="44"/>
    </row>
    <row r="681" spans="10:10" x14ac:dyDescent="0.25">
      <c r="J681" s="44"/>
    </row>
    <row r="682" spans="10:10" x14ac:dyDescent="0.25">
      <c r="J682" s="44"/>
    </row>
    <row r="683" spans="10:10" x14ac:dyDescent="0.25">
      <c r="J683" s="44"/>
    </row>
    <row r="684" spans="10:10" x14ac:dyDescent="0.25">
      <c r="J684" s="44"/>
    </row>
    <row r="685" spans="10:10" x14ac:dyDescent="0.25">
      <c r="J685" s="44"/>
    </row>
    <row r="686" spans="10:10" x14ac:dyDescent="0.25">
      <c r="J686" s="44"/>
    </row>
    <row r="687" spans="10:10" x14ac:dyDescent="0.25">
      <c r="J687" s="44"/>
    </row>
    <row r="688" spans="10:10" x14ac:dyDescent="0.25">
      <c r="J688" s="44"/>
    </row>
    <row r="689" spans="10:10" x14ac:dyDescent="0.25">
      <c r="J689" s="44"/>
    </row>
    <row r="690" spans="10:10" x14ac:dyDescent="0.25">
      <c r="J690" s="44"/>
    </row>
    <row r="691" spans="10:10" x14ac:dyDescent="0.25">
      <c r="J691" s="44"/>
    </row>
    <row r="692" spans="10:10" x14ac:dyDescent="0.25">
      <c r="J692" s="44"/>
    </row>
    <row r="693" spans="10:10" x14ac:dyDescent="0.25">
      <c r="J693" s="44"/>
    </row>
    <row r="694" spans="10:10" x14ac:dyDescent="0.25">
      <c r="J694" s="44"/>
    </row>
    <row r="695" spans="10:10" x14ac:dyDescent="0.25">
      <c r="J695" s="44"/>
    </row>
    <row r="696" spans="10:10" x14ac:dyDescent="0.25">
      <c r="J696" s="44"/>
    </row>
    <row r="697" spans="10:10" x14ac:dyDescent="0.25">
      <c r="J697" s="44"/>
    </row>
    <row r="698" spans="10:10" x14ac:dyDescent="0.25">
      <c r="J698" s="44"/>
    </row>
    <row r="699" spans="10:10" x14ac:dyDescent="0.25">
      <c r="J699" s="44"/>
    </row>
    <row r="700" spans="10:10" x14ac:dyDescent="0.25">
      <c r="J700" s="44"/>
    </row>
    <row r="701" spans="10:10" x14ac:dyDescent="0.25">
      <c r="J701" s="44"/>
    </row>
    <row r="702" spans="10:10" x14ac:dyDescent="0.25">
      <c r="J702" s="44"/>
    </row>
    <row r="703" spans="10:10" x14ac:dyDescent="0.25">
      <c r="J703" s="44"/>
    </row>
    <row r="704" spans="10:10" x14ac:dyDescent="0.25">
      <c r="J704" s="44"/>
    </row>
    <row r="705" spans="10:10" x14ac:dyDescent="0.25">
      <c r="J705" s="44"/>
    </row>
    <row r="706" spans="10:10" x14ac:dyDescent="0.25">
      <c r="J706" s="44"/>
    </row>
    <row r="707" spans="10:10" x14ac:dyDescent="0.25">
      <c r="J707" s="44"/>
    </row>
    <row r="708" spans="10:10" x14ac:dyDescent="0.25">
      <c r="J708" s="44"/>
    </row>
    <row r="709" spans="10:10" x14ac:dyDescent="0.25">
      <c r="J709" s="44"/>
    </row>
    <row r="710" spans="10:10" x14ac:dyDescent="0.25">
      <c r="J710" s="44"/>
    </row>
    <row r="711" spans="10:10" x14ac:dyDescent="0.25">
      <c r="J711" s="44"/>
    </row>
    <row r="712" spans="10:10" x14ac:dyDescent="0.25">
      <c r="J712" s="44"/>
    </row>
    <row r="713" spans="10:10" x14ac:dyDescent="0.25">
      <c r="J713" s="44"/>
    </row>
    <row r="714" spans="10:10" x14ac:dyDescent="0.25">
      <c r="J714" s="44"/>
    </row>
    <row r="715" spans="10:10" x14ac:dyDescent="0.25">
      <c r="J715" s="44"/>
    </row>
    <row r="716" spans="10:10" x14ac:dyDescent="0.25">
      <c r="J716" s="44"/>
    </row>
    <row r="717" spans="10:10" x14ac:dyDescent="0.25">
      <c r="J717" s="44"/>
    </row>
    <row r="718" spans="10:10" x14ac:dyDescent="0.25">
      <c r="J718" s="44"/>
    </row>
    <row r="719" spans="10:10" x14ac:dyDescent="0.25">
      <c r="J719" s="44"/>
    </row>
    <row r="720" spans="10:10" x14ac:dyDescent="0.25">
      <c r="J720" s="44"/>
    </row>
    <row r="721" spans="10:10" x14ac:dyDescent="0.25">
      <c r="J721" s="44"/>
    </row>
    <row r="722" spans="10:10" x14ac:dyDescent="0.25">
      <c r="J722" s="44"/>
    </row>
    <row r="723" spans="10:10" x14ac:dyDescent="0.25">
      <c r="J723" s="44"/>
    </row>
    <row r="724" spans="10:10" x14ac:dyDescent="0.25">
      <c r="J724" s="44"/>
    </row>
    <row r="725" spans="10:10" x14ac:dyDescent="0.25">
      <c r="J725" s="44"/>
    </row>
    <row r="726" spans="10:10" x14ac:dyDescent="0.25">
      <c r="J726" s="44"/>
    </row>
    <row r="727" spans="10:10" x14ac:dyDescent="0.25">
      <c r="J727" s="44"/>
    </row>
    <row r="728" spans="10:10" x14ac:dyDescent="0.25">
      <c r="J728" s="44"/>
    </row>
    <row r="729" spans="10:10" x14ac:dyDescent="0.25">
      <c r="J729" s="44"/>
    </row>
    <row r="730" spans="10:10" x14ac:dyDescent="0.25">
      <c r="J730" s="44"/>
    </row>
    <row r="731" spans="10:10" x14ac:dyDescent="0.25">
      <c r="J731" s="44"/>
    </row>
    <row r="732" spans="10:10" x14ac:dyDescent="0.25">
      <c r="J732" s="44"/>
    </row>
    <row r="733" spans="10:10" x14ac:dyDescent="0.25">
      <c r="J733" s="44"/>
    </row>
    <row r="734" spans="10:10" x14ac:dyDescent="0.25">
      <c r="J734" s="44"/>
    </row>
    <row r="735" spans="10:10" x14ac:dyDescent="0.25">
      <c r="J735" s="44"/>
    </row>
    <row r="736" spans="10:10" x14ac:dyDescent="0.25">
      <c r="J736" s="44"/>
    </row>
    <row r="737" spans="10:10" x14ac:dyDescent="0.25">
      <c r="J737" s="44"/>
    </row>
    <row r="738" spans="10:10" x14ac:dyDescent="0.25">
      <c r="J738" s="44"/>
    </row>
    <row r="739" spans="10:10" x14ac:dyDescent="0.25">
      <c r="J739" s="44"/>
    </row>
    <row r="740" spans="10:10" x14ac:dyDescent="0.25">
      <c r="J740" s="44"/>
    </row>
    <row r="741" spans="10:10" x14ac:dyDescent="0.25">
      <c r="J741" s="44"/>
    </row>
    <row r="742" spans="10:10" x14ac:dyDescent="0.25">
      <c r="J742" s="44"/>
    </row>
    <row r="743" spans="10:10" x14ac:dyDescent="0.25">
      <c r="J743" s="44"/>
    </row>
    <row r="744" spans="10:10" x14ac:dyDescent="0.25">
      <c r="J744" s="44"/>
    </row>
    <row r="745" spans="10:10" x14ac:dyDescent="0.25">
      <c r="J745" s="44"/>
    </row>
    <row r="746" spans="10:10" x14ac:dyDescent="0.25">
      <c r="J746" s="44"/>
    </row>
    <row r="747" spans="10:10" x14ac:dyDescent="0.25">
      <c r="J747" s="44"/>
    </row>
    <row r="748" spans="10:10" x14ac:dyDescent="0.25">
      <c r="J748" s="44"/>
    </row>
    <row r="749" spans="10:10" x14ac:dyDescent="0.25">
      <c r="J749" s="44"/>
    </row>
    <row r="750" spans="10:10" x14ac:dyDescent="0.25">
      <c r="J750" s="44"/>
    </row>
    <row r="751" spans="10:10" x14ac:dyDescent="0.25">
      <c r="J751" s="44"/>
    </row>
    <row r="752" spans="10:10" x14ac:dyDescent="0.25">
      <c r="J752" s="44"/>
    </row>
    <row r="753" spans="10:10" x14ac:dyDescent="0.25">
      <c r="J753" s="44"/>
    </row>
    <row r="754" spans="10:10" x14ac:dyDescent="0.25">
      <c r="J754" s="44"/>
    </row>
    <row r="755" spans="10:10" x14ac:dyDescent="0.25">
      <c r="J755" s="44"/>
    </row>
    <row r="756" spans="10:10" x14ac:dyDescent="0.25">
      <c r="J756" s="44"/>
    </row>
    <row r="757" spans="10:10" x14ac:dyDescent="0.25">
      <c r="J757" s="44"/>
    </row>
    <row r="758" spans="10:10" x14ac:dyDescent="0.25">
      <c r="J758" s="44"/>
    </row>
    <row r="759" spans="10:10" x14ac:dyDescent="0.25">
      <c r="J759" s="44"/>
    </row>
    <row r="760" spans="10:10" x14ac:dyDescent="0.25">
      <c r="J760" s="44"/>
    </row>
    <row r="761" spans="10:10" x14ac:dyDescent="0.25">
      <c r="J761" s="44"/>
    </row>
    <row r="762" spans="10:10" x14ac:dyDescent="0.25">
      <c r="J762" s="44"/>
    </row>
    <row r="763" spans="10:10" x14ac:dyDescent="0.25">
      <c r="J763" s="44"/>
    </row>
    <row r="764" spans="10:10" x14ac:dyDescent="0.25">
      <c r="J764" s="44"/>
    </row>
    <row r="765" spans="10:10" x14ac:dyDescent="0.25">
      <c r="J765" s="44"/>
    </row>
    <row r="766" spans="10:10" x14ac:dyDescent="0.25">
      <c r="J766" s="44"/>
    </row>
    <row r="767" spans="10:10" x14ac:dyDescent="0.25">
      <c r="J767" s="44"/>
    </row>
    <row r="768" spans="10:10" x14ac:dyDescent="0.25">
      <c r="J768" s="44"/>
    </row>
    <row r="769" spans="10:10" x14ac:dyDescent="0.25">
      <c r="J769" s="44"/>
    </row>
    <row r="770" spans="10:10" x14ac:dyDescent="0.25">
      <c r="J770" s="44"/>
    </row>
    <row r="771" spans="10:10" x14ac:dyDescent="0.25">
      <c r="J771" s="44"/>
    </row>
    <row r="772" spans="10:10" x14ac:dyDescent="0.25">
      <c r="J772" s="44"/>
    </row>
    <row r="773" spans="10:10" x14ac:dyDescent="0.25">
      <c r="J773" s="44"/>
    </row>
    <row r="774" spans="10:10" x14ac:dyDescent="0.25">
      <c r="J774" s="44"/>
    </row>
    <row r="775" spans="10:10" x14ac:dyDescent="0.25">
      <c r="J775" s="44"/>
    </row>
    <row r="776" spans="10:10" x14ac:dyDescent="0.25">
      <c r="J776" s="44"/>
    </row>
    <row r="777" spans="10:10" x14ac:dyDescent="0.25">
      <c r="J777" s="44"/>
    </row>
    <row r="778" spans="10:10" x14ac:dyDescent="0.25">
      <c r="J778" s="44"/>
    </row>
    <row r="779" spans="10:10" x14ac:dyDescent="0.25">
      <c r="J779" s="44"/>
    </row>
    <row r="780" spans="10:10" x14ac:dyDescent="0.25">
      <c r="J780" s="44"/>
    </row>
    <row r="781" spans="10:10" x14ac:dyDescent="0.25">
      <c r="J781" s="44"/>
    </row>
    <row r="782" spans="10:10" x14ac:dyDescent="0.25">
      <c r="J782" s="44"/>
    </row>
    <row r="783" spans="10:10" x14ac:dyDescent="0.25">
      <c r="J783" s="44"/>
    </row>
    <row r="784" spans="10:10" x14ac:dyDescent="0.25">
      <c r="J784" s="44"/>
    </row>
    <row r="785" spans="10:10" x14ac:dyDescent="0.25">
      <c r="J785" s="44"/>
    </row>
    <row r="786" spans="10:10" x14ac:dyDescent="0.25">
      <c r="J786" s="44"/>
    </row>
    <row r="787" spans="10:10" x14ac:dyDescent="0.25">
      <c r="J787" s="44"/>
    </row>
    <row r="788" spans="10:10" x14ac:dyDescent="0.25">
      <c r="J788" s="44"/>
    </row>
    <row r="789" spans="10:10" x14ac:dyDescent="0.25">
      <c r="J789" s="44"/>
    </row>
    <row r="790" spans="10:10" x14ac:dyDescent="0.25">
      <c r="J790" s="44"/>
    </row>
    <row r="791" spans="10:10" x14ac:dyDescent="0.25">
      <c r="J791" s="44"/>
    </row>
    <row r="792" spans="10:10" x14ac:dyDescent="0.25">
      <c r="J792" s="44"/>
    </row>
    <row r="793" spans="10:10" x14ac:dyDescent="0.25">
      <c r="J793" s="44"/>
    </row>
    <row r="794" spans="10:10" x14ac:dyDescent="0.25">
      <c r="J794" s="44"/>
    </row>
    <row r="795" spans="10:10" x14ac:dyDescent="0.25">
      <c r="J795" s="44"/>
    </row>
    <row r="796" spans="10:10" x14ac:dyDescent="0.25">
      <c r="J796" s="44"/>
    </row>
    <row r="797" spans="10:10" x14ac:dyDescent="0.25">
      <c r="J797" s="44"/>
    </row>
    <row r="798" spans="10:10" x14ac:dyDescent="0.25">
      <c r="J798" s="44"/>
    </row>
    <row r="799" spans="10:10" x14ac:dyDescent="0.25">
      <c r="J799" s="44"/>
    </row>
    <row r="800" spans="10:10" x14ac:dyDescent="0.25">
      <c r="J800" s="44"/>
    </row>
    <row r="801" spans="10:10" x14ac:dyDescent="0.25">
      <c r="J801" s="44"/>
    </row>
    <row r="802" spans="10:10" x14ac:dyDescent="0.25">
      <c r="J802" s="44"/>
    </row>
    <row r="803" spans="10:10" x14ac:dyDescent="0.25">
      <c r="J803" s="44"/>
    </row>
    <row r="804" spans="10:10" x14ac:dyDescent="0.25">
      <c r="J804" s="44"/>
    </row>
    <row r="805" spans="10:10" x14ac:dyDescent="0.25">
      <c r="J805" s="44"/>
    </row>
    <row r="806" spans="10:10" x14ac:dyDescent="0.25">
      <c r="J806" s="44"/>
    </row>
    <row r="807" spans="10:10" x14ac:dyDescent="0.25">
      <c r="J807" s="44"/>
    </row>
    <row r="808" spans="10:10" x14ac:dyDescent="0.25">
      <c r="J808" s="44"/>
    </row>
    <row r="809" spans="10:10" x14ac:dyDescent="0.25">
      <c r="J809" s="44"/>
    </row>
    <row r="810" spans="10:10" x14ac:dyDescent="0.25">
      <c r="J810" s="44"/>
    </row>
    <row r="811" spans="10:10" x14ac:dyDescent="0.25">
      <c r="J811" s="44"/>
    </row>
    <row r="812" spans="10:10" x14ac:dyDescent="0.25">
      <c r="J812" s="44"/>
    </row>
    <row r="813" spans="10:10" x14ac:dyDescent="0.25">
      <c r="J813" s="44"/>
    </row>
    <row r="814" spans="10:10" x14ac:dyDescent="0.25">
      <c r="J814" s="44"/>
    </row>
    <row r="815" spans="10:10" x14ac:dyDescent="0.25">
      <c r="J815" s="44"/>
    </row>
    <row r="816" spans="10:10" x14ac:dyDescent="0.25">
      <c r="J816" s="44"/>
    </row>
    <row r="817" spans="10:10" x14ac:dyDescent="0.25">
      <c r="J817" s="44"/>
    </row>
    <row r="818" spans="10:10" x14ac:dyDescent="0.25">
      <c r="J818" s="44"/>
    </row>
    <row r="819" spans="10:10" x14ac:dyDescent="0.25">
      <c r="J819" s="44"/>
    </row>
    <row r="820" spans="10:10" x14ac:dyDescent="0.25">
      <c r="J820" s="44"/>
    </row>
    <row r="821" spans="10:10" x14ac:dyDescent="0.25">
      <c r="J821" s="44"/>
    </row>
    <row r="822" spans="10:10" x14ac:dyDescent="0.25">
      <c r="J822" s="44"/>
    </row>
    <row r="823" spans="10:10" x14ac:dyDescent="0.25">
      <c r="J823" s="44"/>
    </row>
    <row r="824" spans="10:10" x14ac:dyDescent="0.25">
      <c r="J824" s="44"/>
    </row>
    <row r="825" spans="10:10" x14ac:dyDescent="0.25">
      <c r="J825" s="44"/>
    </row>
    <row r="826" spans="10:10" x14ac:dyDescent="0.25">
      <c r="J826" s="44"/>
    </row>
    <row r="827" spans="10:10" x14ac:dyDescent="0.25">
      <c r="J827" s="44"/>
    </row>
    <row r="828" spans="10:10" x14ac:dyDescent="0.25">
      <c r="J828" s="44"/>
    </row>
    <row r="829" spans="10:10" x14ac:dyDescent="0.25">
      <c r="J829" s="44"/>
    </row>
    <row r="830" spans="10:10" x14ac:dyDescent="0.25">
      <c r="J830" s="44"/>
    </row>
    <row r="831" spans="10:10" x14ac:dyDescent="0.25">
      <c r="J831" s="44"/>
    </row>
    <row r="832" spans="10:10" x14ac:dyDescent="0.25">
      <c r="J832" s="44"/>
    </row>
    <row r="833" spans="10:10" x14ac:dyDescent="0.25">
      <c r="J833" s="44"/>
    </row>
    <row r="834" spans="10:10" x14ac:dyDescent="0.25">
      <c r="J834" s="44"/>
    </row>
    <row r="835" spans="10:10" x14ac:dyDescent="0.25">
      <c r="J835" s="44"/>
    </row>
    <row r="836" spans="10:10" x14ac:dyDescent="0.25">
      <c r="J836" s="44"/>
    </row>
    <row r="837" spans="10:10" x14ac:dyDescent="0.25">
      <c r="J837" s="44"/>
    </row>
    <row r="838" spans="10:10" x14ac:dyDescent="0.25">
      <c r="J838" s="44"/>
    </row>
    <row r="839" spans="10:10" x14ac:dyDescent="0.25">
      <c r="J839" s="44"/>
    </row>
    <row r="840" spans="10:10" x14ac:dyDescent="0.25">
      <c r="J840" s="44"/>
    </row>
    <row r="841" spans="10:10" x14ac:dyDescent="0.25">
      <c r="J841" s="44"/>
    </row>
    <row r="842" spans="10:10" x14ac:dyDescent="0.25">
      <c r="J842" s="44"/>
    </row>
    <row r="843" spans="10:10" x14ac:dyDescent="0.25">
      <c r="J843" s="44"/>
    </row>
    <row r="844" spans="10:10" x14ac:dyDescent="0.25">
      <c r="J844" s="44"/>
    </row>
    <row r="845" spans="10:10" x14ac:dyDescent="0.25">
      <c r="J845" s="44"/>
    </row>
    <row r="846" spans="10:10" x14ac:dyDescent="0.25">
      <c r="J846" s="44"/>
    </row>
    <row r="847" spans="10:10" x14ac:dyDescent="0.25">
      <c r="J847" s="44"/>
    </row>
    <row r="848" spans="10:10" x14ac:dyDescent="0.25">
      <c r="J848" s="44"/>
    </row>
    <row r="849" spans="10:10" x14ac:dyDescent="0.25">
      <c r="J849" s="44"/>
    </row>
    <row r="850" spans="10:10" x14ac:dyDescent="0.25">
      <c r="J850" s="44"/>
    </row>
    <row r="851" spans="10:10" x14ac:dyDescent="0.25">
      <c r="J851" s="44"/>
    </row>
    <row r="852" spans="10:10" x14ac:dyDescent="0.25">
      <c r="J852" s="44"/>
    </row>
    <row r="853" spans="10:10" x14ac:dyDescent="0.25">
      <c r="J853" s="44"/>
    </row>
    <row r="854" spans="10:10" x14ac:dyDescent="0.25">
      <c r="J854" s="44"/>
    </row>
    <row r="855" spans="10:10" x14ac:dyDescent="0.25">
      <c r="J855" s="44"/>
    </row>
    <row r="856" spans="10:10" x14ac:dyDescent="0.25">
      <c r="J856" s="44"/>
    </row>
    <row r="857" spans="10:10" x14ac:dyDescent="0.25">
      <c r="J857" s="44"/>
    </row>
    <row r="858" spans="10:10" x14ac:dyDescent="0.25">
      <c r="J858" s="44"/>
    </row>
    <row r="859" spans="10:10" x14ac:dyDescent="0.25">
      <c r="J859" s="44"/>
    </row>
    <row r="860" spans="10:10" x14ac:dyDescent="0.25">
      <c r="J860" s="44"/>
    </row>
    <row r="861" spans="10:10" x14ac:dyDescent="0.25">
      <c r="J861" s="44"/>
    </row>
    <row r="862" spans="10:10" x14ac:dyDescent="0.25">
      <c r="J862" s="44"/>
    </row>
    <row r="863" spans="10:10" x14ac:dyDescent="0.25">
      <c r="J863" s="44"/>
    </row>
    <row r="864" spans="10:10" x14ac:dyDescent="0.25">
      <c r="J864" s="44"/>
    </row>
    <row r="865" spans="10:10" x14ac:dyDescent="0.25">
      <c r="J865" s="44"/>
    </row>
    <row r="866" spans="10:10" x14ac:dyDescent="0.25">
      <c r="J866" s="44"/>
    </row>
    <row r="867" spans="10:10" x14ac:dyDescent="0.25">
      <c r="J867" s="44"/>
    </row>
    <row r="868" spans="10:10" x14ac:dyDescent="0.25">
      <c r="J868" s="44"/>
    </row>
    <row r="869" spans="10:10" x14ac:dyDescent="0.25">
      <c r="J869" s="44"/>
    </row>
    <row r="870" spans="10:10" x14ac:dyDescent="0.25">
      <c r="J870" s="44"/>
    </row>
    <row r="871" spans="10:10" x14ac:dyDescent="0.25">
      <c r="J871" s="44"/>
    </row>
    <row r="872" spans="10:10" x14ac:dyDescent="0.25">
      <c r="J872" s="44"/>
    </row>
    <row r="873" spans="10:10" x14ac:dyDescent="0.25">
      <c r="J873" s="44"/>
    </row>
    <row r="874" spans="10:10" x14ac:dyDescent="0.25">
      <c r="J874" s="44"/>
    </row>
    <row r="875" spans="10:10" x14ac:dyDescent="0.25">
      <c r="J875" s="44"/>
    </row>
    <row r="876" spans="10:10" x14ac:dyDescent="0.25">
      <c r="J876" s="44"/>
    </row>
    <row r="877" spans="10:10" x14ac:dyDescent="0.25">
      <c r="J877" s="44"/>
    </row>
    <row r="878" spans="10:10" x14ac:dyDescent="0.25">
      <c r="J878" s="44"/>
    </row>
    <row r="879" spans="10:10" x14ac:dyDescent="0.25">
      <c r="J879" s="44"/>
    </row>
    <row r="880" spans="10:10" x14ac:dyDescent="0.25">
      <c r="J880" s="44"/>
    </row>
    <row r="881" spans="10:10" x14ac:dyDescent="0.25">
      <c r="J881" s="44"/>
    </row>
    <row r="882" spans="10:10" x14ac:dyDescent="0.25">
      <c r="J882" s="44"/>
    </row>
    <row r="883" spans="10:10" x14ac:dyDescent="0.25">
      <c r="J883" s="44"/>
    </row>
    <row r="884" spans="10:10" x14ac:dyDescent="0.25">
      <c r="J884" s="44"/>
    </row>
    <row r="885" spans="10:10" x14ac:dyDescent="0.25">
      <c r="J885" s="44"/>
    </row>
    <row r="886" spans="10:10" x14ac:dyDescent="0.25">
      <c r="J886" s="44"/>
    </row>
    <row r="887" spans="10:10" x14ac:dyDescent="0.25">
      <c r="J887" s="44"/>
    </row>
    <row r="888" spans="10:10" x14ac:dyDescent="0.25">
      <c r="J888" s="44"/>
    </row>
    <row r="889" spans="10:10" x14ac:dyDescent="0.25">
      <c r="J889" s="44"/>
    </row>
    <row r="890" spans="10:10" x14ac:dyDescent="0.25">
      <c r="J890" s="44"/>
    </row>
    <row r="891" spans="10:10" x14ac:dyDescent="0.25">
      <c r="J891" s="44"/>
    </row>
    <row r="892" spans="10:10" x14ac:dyDescent="0.25">
      <c r="J892" s="44"/>
    </row>
    <row r="893" spans="10:10" x14ac:dyDescent="0.25">
      <c r="J893" s="44"/>
    </row>
    <row r="894" spans="10:10" x14ac:dyDescent="0.25">
      <c r="J894" s="44"/>
    </row>
    <row r="895" spans="10:10" x14ac:dyDescent="0.25">
      <c r="J895" s="44"/>
    </row>
    <row r="896" spans="10:10" x14ac:dyDescent="0.25">
      <c r="J896" s="44"/>
    </row>
    <row r="897" spans="10:10" x14ac:dyDescent="0.25">
      <c r="J897" s="44"/>
    </row>
    <row r="898" spans="10:10" x14ac:dyDescent="0.25">
      <c r="J898" s="44"/>
    </row>
    <row r="899" spans="10:10" x14ac:dyDescent="0.25">
      <c r="J899" s="44"/>
    </row>
    <row r="900" spans="10:10" x14ac:dyDescent="0.25">
      <c r="J900" s="44"/>
    </row>
    <row r="901" spans="10:10" x14ac:dyDescent="0.25">
      <c r="J901" s="44"/>
    </row>
    <row r="902" spans="10:10" x14ac:dyDescent="0.25">
      <c r="J902" s="44"/>
    </row>
    <row r="903" spans="10:10" x14ac:dyDescent="0.25">
      <c r="J903" s="44"/>
    </row>
    <row r="904" spans="10:10" x14ac:dyDescent="0.25">
      <c r="J904" s="44"/>
    </row>
    <row r="905" spans="10:10" x14ac:dyDescent="0.25">
      <c r="J905" s="44"/>
    </row>
    <row r="906" spans="10:10" x14ac:dyDescent="0.25">
      <c r="J906" s="44"/>
    </row>
    <row r="907" spans="10:10" x14ac:dyDescent="0.25">
      <c r="J907" s="44"/>
    </row>
    <row r="908" spans="10:10" x14ac:dyDescent="0.25">
      <c r="J908" s="44"/>
    </row>
    <row r="909" spans="10:10" x14ac:dyDescent="0.25">
      <c r="J909" s="44"/>
    </row>
    <row r="910" spans="10:10" x14ac:dyDescent="0.25">
      <c r="J910" s="44"/>
    </row>
    <row r="911" spans="10:10" x14ac:dyDescent="0.25">
      <c r="J911" s="44"/>
    </row>
    <row r="912" spans="10:10" x14ac:dyDescent="0.25">
      <c r="J912" s="44"/>
    </row>
    <row r="913" spans="10:10" x14ac:dyDescent="0.25">
      <c r="J913" s="44"/>
    </row>
    <row r="914" spans="10:10" x14ac:dyDescent="0.25">
      <c r="J914" s="44"/>
    </row>
    <row r="915" spans="10:10" x14ac:dyDescent="0.25">
      <c r="J915" s="44"/>
    </row>
    <row r="916" spans="10:10" x14ac:dyDescent="0.25">
      <c r="J916" s="44"/>
    </row>
    <row r="917" spans="10:10" x14ac:dyDescent="0.25">
      <c r="J917" s="44"/>
    </row>
    <row r="918" spans="10:10" x14ac:dyDescent="0.25">
      <c r="J918" s="44"/>
    </row>
    <row r="919" spans="10:10" x14ac:dyDescent="0.25">
      <c r="J919" s="44"/>
    </row>
    <row r="920" spans="10:10" x14ac:dyDescent="0.25">
      <c r="J920" s="44"/>
    </row>
    <row r="921" spans="10:10" x14ac:dyDescent="0.25">
      <c r="J921" s="44"/>
    </row>
    <row r="922" spans="10:10" x14ac:dyDescent="0.25">
      <c r="J922" s="44"/>
    </row>
    <row r="923" spans="10:10" x14ac:dyDescent="0.25">
      <c r="J923" s="44"/>
    </row>
    <row r="924" spans="10:10" x14ac:dyDescent="0.25">
      <c r="J924" s="44"/>
    </row>
    <row r="925" spans="10:10" x14ac:dyDescent="0.25">
      <c r="J925" s="44"/>
    </row>
    <row r="926" spans="10:10" x14ac:dyDescent="0.25">
      <c r="J926" s="44"/>
    </row>
    <row r="927" spans="10:10" x14ac:dyDescent="0.25">
      <c r="J927" s="44"/>
    </row>
    <row r="928" spans="10:10" x14ac:dyDescent="0.25">
      <c r="J928" s="44"/>
    </row>
    <row r="929" spans="10:10" x14ac:dyDescent="0.25">
      <c r="J929" s="44"/>
    </row>
    <row r="930" spans="10:10" x14ac:dyDescent="0.25">
      <c r="J930" s="44"/>
    </row>
    <row r="931" spans="10:10" x14ac:dyDescent="0.25">
      <c r="J931" s="44"/>
    </row>
    <row r="932" spans="10:10" x14ac:dyDescent="0.25">
      <c r="J932" s="44"/>
    </row>
    <row r="933" spans="10:10" x14ac:dyDescent="0.25">
      <c r="J933" s="44"/>
    </row>
    <row r="934" spans="10:10" x14ac:dyDescent="0.25">
      <c r="J934" s="44"/>
    </row>
    <row r="935" spans="10:10" x14ac:dyDescent="0.25">
      <c r="J935" s="44"/>
    </row>
    <row r="936" spans="10:10" x14ac:dyDescent="0.25">
      <c r="J936" s="44"/>
    </row>
    <row r="937" spans="10:10" x14ac:dyDescent="0.25">
      <c r="J937" s="44"/>
    </row>
    <row r="938" spans="10:10" x14ac:dyDescent="0.25">
      <c r="J938" s="44"/>
    </row>
    <row r="939" spans="10:10" x14ac:dyDescent="0.25">
      <c r="J939" s="44"/>
    </row>
    <row r="940" spans="10:10" x14ac:dyDescent="0.25">
      <c r="J940" s="44"/>
    </row>
    <row r="941" spans="10:10" x14ac:dyDescent="0.25">
      <c r="J941" s="44"/>
    </row>
    <row r="942" spans="10:10" x14ac:dyDescent="0.25">
      <c r="J942" s="44"/>
    </row>
    <row r="943" spans="10:10" x14ac:dyDescent="0.25">
      <c r="J943" s="44"/>
    </row>
    <row r="944" spans="10:10" x14ac:dyDescent="0.25">
      <c r="J944" s="44"/>
    </row>
    <row r="945" spans="10:10" x14ac:dyDescent="0.25">
      <c r="J945" s="44"/>
    </row>
    <row r="946" spans="10:10" x14ac:dyDescent="0.25">
      <c r="J946" s="44"/>
    </row>
    <row r="947" spans="10:10" x14ac:dyDescent="0.25">
      <c r="J947" s="44"/>
    </row>
    <row r="948" spans="10:10" x14ac:dyDescent="0.25">
      <c r="J948" s="44"/>
    </row>
    <row r="949" spans="10:10" x14ac:dyDescent="0.25">
      <c r="J949" s="44"/>
    </row>
    <row r="950" spans="10:10" x14ac:dyDescent="0.25">
      <c r="J950" s="44"/>
    </row>
    <row r="951" spans="10:10" x14ac:dyDescent="0.25">
      <c r="J951" s="44"/>
    </row>
    <row r="952" spans="10:10" x14ac:dyDescent="0.25">
      <c r="J952" s="44"/>
    </row>
    <row r="953" spans="10:10" x14ac:dyDescent="0.25">
      <c r="J953" s="44"/>
    </row>
    <row r="954" spans="10:10" x14ac:dyDescent="0.25">
      <c r="J954" s="44"/>
    </row>
    <row r="955" spans="10:10" x14ac:dyDescent="0.25">
      <c r="J955" s="44"/>
    </row>
    <row r="956" spans="10:10" x14ac:dyDescent="0.25">
      <c r="J956" s="44"/>
    </row>
    <row r="957" spans="10:10" x14ac:dyDescent="0.25">
      <c r="J957" s="44"/>
    </row>
    <row r="958" spans="10:10" x14ac:dyDescent="0.25">
      <c r="J958" s="44"/>
    </row>
    <row r="959" spans="10:10" x14ac:dyDescent="0.25">
      <c r="J959" s="44"/>
    </row>
    <row r="960" spans="10:10" x14ac:dyDescent="0.25">
      <c r="J960" s="44"/>
    </row>
    <row r="961" spans="10:10" x14ac:dyDescent="0.25">
      <c r="J961" s="44"/>
    </row>
    <row r="962" spans="10:10" x14ac:dyDescent="0.25">
      <c r="J962" s="44"/>
    </row>
    <row r="963" spans="10:10" x14ac:dyDescent="0.25">
      <c r="J963" s="44"/>
    </row>
    <row r="964" spans="10:10" x14ac:dyDescent="0.25">
      <c r="J964" s="44"/>
    </row>
    <row r="965" spans="10:10" x14ac:dyDescent="0.25">
      <c r="J965" s="44"/>
    </row>
    <row r="966" spans="10:10" x14ac:dyDescent="0.25">
      <c r="J966" s="44"/>
    </row>
    <row r="967" spans="10:10" x14ac:dyDescent="0.25">
      <c r="J967" s="44"/>
    </row>
    <row r="968" spans="10:10" x14ac:dyDescent="0.25">
      <c r="J968" s="44"/>
    </row>
    <row r="969" spans="10:10" x14ac:dyDescent="0.25">
      <c r="J969" s="44"/>
    </row>
    <row r="970" spans="10:10" x14ac:dyDescent="0.25">
      <c r="J970" s="44"/>
    </row>
    <row r="971" spans="10:10" x14ac:dyDescent="0.25">
      <c r="J971" s="44"/>
    </row>
    <row r="972" spans="10:10" x14ac:dyDescent="0.25">
      <c r="J972" s="44"/>
    </row>
    <row r="973" spans="10:10" x14ac:dyDescent="0.25">
      <c r="J973" s="44"/>
    </row>
    <row r="974" spans="10:10" x14ac:dyDescent="0.25">
      <c r="J974" s="44"/>
    </row>
    <row r="975" spans="10:10" x14ac:dyDescent="0.25">
      <c r="J975" s="44"/>
    </row>
    <row r="976" spans="10:10" x14ac:dyDescent="0.25">
      <c r="J976" s="44"/>
    </row>
    <row r="977" spans="10:10" x14ac:dyDescent="0.25">
      <c r="J977" s="44"/>
    </row>
    <row r="978" spans="10:10" x14ac:dyDescent="0.25">
      <c r="J978" s="44"/>
    </row>
    <row r="979" spans="10:10" x14ac:dyDescent="0.25">
      <c r="J979" s="44"/>
    </row>
    <row r="980" spans="10:10" x14ac:dyDescent="0.25">
      <c r="J980" s="44"/>
    </row>
    <row r="981" spans="10:10" x14ac:dyDescent="0.25">
      <c r="J981" s="44"/>
    </row>
    <row r="982" spans="10:10" x14ac:dyDescent="0.25">
      <c r="J982" s="44"/>
    </row>
    <row r="983" spans="10:10" x14ac:dyDescent="0.25">
      <c r="J983" s="44"/>
    </row>
    <row r="984" spans="10:10" x14ac:dyDescent="0.25">
      <c r="J984" s="44"/>
    </row>
    <row r="985" spans="10:10" x14ac:dyDescent="0.25">
      <c r="J985" s="44"/>
    </row>
    <row r="986" spans="10:10" x14ac:dyDescent="0.25">
      <c r="J986" s="44"/>
    </row>
    <row r="987" spans="10:10" x14ac:dyDescent="0.25">
      <c r="J987" s="44"/>
    </row>
    <row r="988" spans="10:10" x14ac:dyDescent="0.25">
      <c r="J988" s="44"/>
    </row>
    <row r="989" spans="10:10" x14ac:dyDescent="0.25">
      <c r="J989" s="44"/>
    </row>
    <row r="990" spans="10:10" x14ac:dyDescent="0.25">
      <c r="J990" s="44"/>
    </row>
    <row r="991" spans="10:10" x14ac:dyDescent="0.25">
      <c r="J991" s="44"/>
    </row>
    <row r="992" spans="10:10" x14ac:dyDescent="0.25">
      <c r="J992" s="44"/>
    </row>
    <row r="993" spans="10:10" x14ac:dyDescent="0.25">
      <c r="J993" s="44"/>
    </row>
    <row r="994" spans="10:10" x14ac:dyDescent="0.25">
      <c r="J994" s="44"/>
    </row>
    <row r="995" spans="10:10" x14ac:dyDescent="0.25">
      <c r="J995" s="44"/>
    </row>
    <row r="996" spans="10:10" x14ac:dyDescent="0.25">
      <c r="J996" s="44"/>
    </row>
    <row r="997" spans="10:10" x14ac:dyDescent="0.25">
      <c r="J997" s="44"/>
    </row>
    <row r="998" spans="10:10" x14ac:dyDescent="0.25">
      <c r="J998" s="44"/>
    </row>
    <row r="999" spans="10:10" x14ac:dyDescent="0.25">
      <c r="J999" s="44"/>
    </row>
    <row r="1000" spans="10:10" x14ac:dyDescent="0.25">
      <c r="J1000" s="44"/>
    </row>
    <row r="1001" spans="10:10" x14ac:dyDescent="0.25">
      <c r="J1001" s="44"/>
    </row>
    <row r="1002" spans="10:10" x14ac:dyDescent="0.25">
      <c r="J1002" s="44"/>
    </row>
    <row r="1003" spans="10:10" x14ac:dyDescent="0.25">
      <c r="J1003" s="44"/>
    </row>
    <row r="1004" spans="10:10" x14ac:dyDescent="0.25">
      <c r="J1004" s="44"/>
    </row>
    <row r="1005" spans="10:10" x14ac:dyDescent="0.25">
      <c r="J1005" s="44"/>
    </row>
    <row r="1006" spans="10:10" x14ac:dyDescent="0.25">
      <c r="J1006" s="44"/>
    </row>
    <row r="1007" spans="10:10" x14ac:dyDescent="0.25">
      <c r="J1007" s="44"/>
    </row>
    <row r="1008" spans="10:10" x14ac:dyDescent="0.25">
      <c r="J1008" s="44"/>
    </row>
    <row r="1009" spans="10:10" x14ac:dyDescent="0.25">
      <c r="J1009" s="44"/>
    </row>
    <row r="1010" spans="10:10" x14ac:dyDescent="0.25">
      <c r="J1010" s="44"/>
    </row>
    <row r="1011" spans="10:10" x14ac:dyDescent="0.25">
      <c r="J1011" s="44"/>
    </row>
    <row r="1012" spans="10:10" x14ac:dyDescent="0.25">
      <c r="J1012" s="44"/>
    </row>
    <row r="1013" spans="10:10" x14ac:dyDescent="0.25">
      <c r="J1013" s="44"/>
    </row>
    <row r="1014" spans="10:10" x14ac:dyDescent="0.25">
      <c r="J1014" s="44"/>
    </row>
    <row r="1015" spans="10:10" x14ac:dyDescent="0.25">
      <c r="J1015" s="44"/>
    </row>
    <row r="1016" spans="10:10" x14ac:dyDescent="0.25">
      <c r="J1016" s="44"/>
    </row>
    <row r="1017" spans="10:10" x14ac:dyDescent="0.25">
      <c r="J1017" s="44"/>
    </row>
    <row r="1018" spans="10:10" x14ac:dyDescent="0.25">
      <c r="J1018" s="44"/>
    </row>
    <row r="1019" spans="10:10" x14ac:dyDescent="0.25">
      <c r="J1019" s="44"/>
    </row>
    <row r="1020" spans="10:10" x14ac:dyDescent="0.25">
      <c r="J1020" s="44"/>
    </row>
    <row r="1021" spans="10:10" x14ac:dyDescent="0.25">
      <c r="J1021" s="44"/>
    </row>
    <row r="1022" spans="10:10" x14ac:dyDescent="0.25">
      <c r="J1022" s="44"/>
    </row>
    <row r="1023" spans="10:10" x14ac:dyDescent="0.25">
      <c r="J1023" s="44"/>
    </row>
    <row r="1024" spans="10:10" x14ac:dyDescent="0.25">
      <c r="J1024" s="44"/>
    </row>
    <row r="1025" spans="10:10" x14ac:dyDescent="0.25">
      <c r="J1025" s="44"/>
    </row>
    <row r="1026" spans="10:10" x14ac:dyDescent="0.25">
      <c r="J1026" s="44"/>
    </row>
    <row r="1027" spans="10:10" x14ac:dyDescent="0.25">
      <c r="J1027" s="44"/>
    </row>
    <row r="1028" spans="10:10" x14ac:dyDescent="0.25">
      <c r="J1028" s="44"/>
    </row>
    <row r="1029" spans="10:10" x14ac:dyDescent="0.25">
      <c r="J1029" s="44"/>
    </row>
    <row r="1030" spans="10:10" x14ac:dyDescent="0.25">
      <c r="J1030" s="44"/>
    </row>
    <row r="1031" spans="10:10" x14ac:dyDescent="0.25">
      <c r="J1031" s="44"/>
    </row>
    <row r="1032" spans="10:10" x14ac:dyDescent="0.25">
      <c r="J1032" s="44"/>
    </row>
    <row r="1033" spans="10:10" x14ac:dyDescent="0.25">
      <c r="J1033" s="44"/>
    </row>
    <row r="1034" spans="10:10" x14ac:dyDescent="0.25">
      <c r="J1034" s="44"/>
    </row>
    <row r="1035" spans="10:10" x14ac:dyDescent="0.25">
      <c r="J1035" s="44"/>
    </row>
    <row r="1036" spans="10:10" x14ac:dyDescent="0.25">
      <c r="J1036" s="44"/>
    </row>
    <row r="1037" spans="10:10" x14ac:dyDescent="0.25">
      <c r="J1037" s="44"/>
    </row>
    <row r="1038" spans="10:10" x14ac:dyDescent="0.25">
      <c r="J1038" s="44"/>
    </row>
    <row r="1039" spans="10:10" x14ac:dyDescent="0.25">
      <c r="J1039" s="44"/>
    </row>
    <row r="1040" spans="10:10" x14ac:dyDescent="0.25">
      <c r="J1040" s="44"/>
    </row>
    <row r="1041" spans="10:10" x14ac:dyDescent="0.25">
      <c r="J1041" s="44"/>
    </row>
    <row r="1042" spans="10:10" x14ac:dyDescent="0.25">
      <c r="J1042" s="44"/>
    </row>
    <row r="1043" spans="10:10" x14ac:dyDescent="0.25">
      <c r="J1043" s="44"/>
    </row>
    <row r="1044" spans="10:10" x14ac:dyDescent="0.25">
      <c r="J1044" s="44"/>
    </row>
    <row r="1045" spans="10:10" x14ac:dyDescent="0.25">
      <c r="J1045" s="44"/>
    </row>
    <row r="1046" spans="10:10" x14ac:dyDescent="0.25">
      <c r="J1046" s="44"/>
    </row>
    <row r="1047" spans="10:10" x14ac:dyDescent="0.25">
      <c r="J1047" s="44"/>
    </row>
    <row r="1048" spans="10:10" x14ac:dyDescent="0.25">
      <c r="J1048" s="44"/>
    </row>
    <row r="1049" spans="10:10" x14ac:dyDescent="0.25">
      <c r="J1049" s="44"/>
    </row>
    <row r="1050" spans="10:10" x14ac:dyDescent="0.25">
      <c r="J1050" s="44"/>
    </row>
    <row r="1051" spans="10:10" x14ac:dyDescent="0.25">
      <c r="J1051" s="44"/>
    </row>
    <row r="1052" spans="10:10" x14ac:dyDescent="0.25">
      <c r="J1052" s="44"/>
    </row>
    <row r="1053" spans="10:10" x14ac:dyDescent="0.25">
      <c r="J1053" s="44"/>
    </row>
    <row r="1054" spans="10:10" x14ac:dyDescent="0.25">
      <c r="J1054" s="44"/>
    </row>
    <row r="1055" spans="10:10" x14ac:dyDescent="0.25">
      <c r="J1055" s="44"/>
    </row>
    <row r="1056" spans="10:10" x14ac:dyDescent="0.25">
      <c r="J1056" s="44"/>
    </row>
    <row r="1057" spans="10:10" x14ac:dyDescent="0.25">
      <c r="J1057" s="44"/>
    </row>
    <row r="1058" spans="10:10" x14ac:dyDescent="0.25">
      <c r="J1058" s="44"/>
    </row>
    <row r="1059" spans="10:10" x14ac:dyDescent="0.25">
      <c r="J1059" s="44"/>
    </row>
    <row r="1060" spans="10:10" x14ac:dyDescent="0.25">
      <c r="J1060" s="44"/>
    </row>
    <row r="1061" spans="10:10" x14ac:dyDescent="0.25">
      <c r="J1061" s="44"/>
    </row>
    <row r="1062" spans="10:10" x14ac:dyDescent="0.25">
      <c r="J1062" s="44"/>
    </row>
    <row r="1063" spans="10:10" x14ac:dyDescent="0.25">
      <c r="J1063" s="44"/>
    </row>
    <row r="1064" spans="10:10" x14ac:dyDescent="0.25">
      <c r="J1064" s="44"/>
    </row>
    <row r="1065" spans="10:10" x14ac:dyDescent="0.25">
      <c r="J1065" s="44"/>
    </row>
    <row r="1066" spans="10:10" x14ac:dyDescent="0.25">
      <c r="J1066" s="44"/>
    </row>
    <row r="1067" spans="10:10" x14ac:dyDescent="0.25">
      <c r="J1067" s="44"/>
    </row>
    <row r="1068" spans="10:10" x14ac:dyDescent="0.25">
      <c r="J1068" s="44"/>
    </row>
    <row r="1069" spans="10:10" x14ac:dyDescent="0.25">
      <c r="J1069" s="44"/>
    </row>
    <row r="1070" spans="10:10" x14ac:dyDescent="0.25">
      <c r="J1070" s="44"/>
    </row>
    <row r="1071" spans="10:10" x14ac:dyDescent="0.25">
      <c r="J1071" s="44"/>
    </row>
    <row r="1072" spans="10:10" x14ac:dyDescent="0.25">
      <c r="J1072" s="44"/>
    </row>
    <row r="1073" spans="10:10" x14ac:dyDescent="0.25">
      <c r="J1073" s="44"/>
    </row>
    <row r="1074" spans="10:10" x14ac:dyDescent="0.25">
      <c r="J1074" s="44"/>
    </row>
    <row r="1075" spans="10:10" x14ac:dyDescent="0.25">
      <c r="J1075" s="44"/>
    </row>
    <row r="1076" spans="10:10" x14ac:dyDescent="0.25">
      <c r="J1076" s="44"/>
    </row>
    <row r="1077" spans="10:10" x14ac:dyDescent="0.25">
      <c r="J1077" s="44"/>
    </row>
    <row r="1078" spans="10:10" x14ac:dyDescent="0.25">
      <c r="J1078" s="44"/>
    </row>
    <row r="1079" spans="10:10" x14ac:dyDescent="0.25">
      <c r="J1079" s="44"/>
    </row>
    <row r="1080" spans="10:10" x14ac:dyDescent="0.25">
      <c r="J1080" s="44"/>
    </row>
    <row r="1081" spans="10:10" x14ac:dyDescent="0.25">
      <c r="J1081" s="44"/>
    </row>
    <row r="1082" spans="10:10" x14ac:dyDescent="0.25">
      <c r="J1082" s="44"/>
    </row>
    <row r="1083" spans="10:10" x14ac:dyDescent="0.25">
      <c r="J1083" s="44"/>
    </row>
    <row r="1084" spans="10:10" x14ac:dyDescent="0.25">
      <c r="J1084" s="44"/>
    </row>
    <row r="1085" spans="10:10" x14ac:dyDescent="0.25">
      <c r="J1085" s="44"/>
    </row>
    <row r="1086" spans="10:10" x14ac:dyDescent="0.25">
      <c r="J1086" s="44"/>
    </row>
    <row r="1087" spans="10:10" x14ac:dyDescent="0.25">
      <c r="J1087" s="44"/>
    </row>
    <row r="1088" spans="10:10" x14ac:dyDescent="0.25">
      <c r="J1088" s="44"/>
    </row>
    <row r="1089" spans="10:10" x14ac:dyDescent="0.25">
      <c r="J1089" s="44"/>
    </row>
    <row r="1090" spans="10:10" x14ac:dyDescent="0.25">
      <c r="J1090" s="44"/>
    </row>
    <row r="1091" spans="10:10" x14ac:dyDescent="0.25">
      <c r="J1091" s="44"/>
    </row>
    <row r="1092" spans="10:10" x14ac:dyDescent="0.25">
      <c r="J1092" s="44"/>
    </row>
    <row r="1093" spans="10:10" x14ac:dyDescent="0.25">
      <c r="J1093" s="44"/>
    </row>
    <row r="1094" spans="10:10" x14ac:dyDescent="0.25">
      <c r="J1094" s="44"/>
    </row>
  </sheetData>
  <autoFilter ref="A11:AG53"/>
  <dataConsolidate/>
  <mergeCells count="43">
    <mergeCell ref="D63:E63"/>
    <mergeCell ref="J63:K63"/>
    <mergeCell ref="B12:B15"/>
    <mergeCell ref="A30:A32"/>
    <mergeCell ref="B30:B32"/>
    <mergeCell ref="A52:A53"/>
    <mergeCell ref="B37:B43"/>
    <mergeCell ref="A49:A51"/>
    <mergeCell ref="B49:B51"/>
    <mergeCell ref="A33:A34"/>
    <mergeCell ref="B33:B34"/>
    <mergeCell ref="B44:B48"/>
    <mergeCell ref="B52:B53"/>
    <mergeCell ref="A37:A43"/>
    <mergeCell ref="T9:AG9"/>
    <mergeCell ref="A8:AG8"/>
    <mergeCell ref="H9:J9"/>
    <mergeCell ref="K9:S9"/>
    <mergeCell ref="H10:J10"/>
    <mergeCell ref="K10:L10"/>
    <mergeCell ref="A9:G10"/>
    <mergeCell ref="AE10:AG10"/>
    <mergeCell ref="T10:X10"/>
    <mergeCell ref="Q10:S10"/>
    <mergeCell ref="Y10:AA10"/>
    <mergeCell ref="AB10:AD10"/>
    <mergeCell ref="M10:P10"/>
    <mergeCell ref="AE1:AG2"/>
    <mergeCell ref="AE3:AG4"/>
    <mergeCell ref="AE5:AG6"/>
    <mergeCell ref="D1:AD2"/>
    <mergeCell ref="D3:AD4"/>
    <mergeCell ref="D5:AD6"/>
    <mergeCell ref="A44:A48"/>
    <mergeCell ref="A12:A15"/>
    <mergeCell ref="A35:A36"/>
    <mergeCell ref="B35:B36"/>
    <mergeCell ref="A27:A29"/>
    <mergeCell ref="B27:B29"/>
    <mergeCell ref="A18:A20"/>
    <mergeCell ref="B18:B20"/>
    <mergeCell ref="A24:A26"/>
    <mergeCell ref="B24:B26"/>
  </mergeCells>
  <conditionalFormatting sqref="J68:J146 S14:S69 J14:J63">
    <cfRule type="containsText" dxfId="26" priority="33" operator="containsText" text="Bajo">
      <formula>NOT(ISERROR(SEARCH("Bajo",J14)))</formula>
    </cfRule>
    <cfRule type="containsText" dxfId="25" priority="34" operator="containsText" text="Moderado">
      <formula>NOT(ISERROR(SEARCH("Moderado",J14)))</formula>
    </cfRule>
    <cfRule type="containsText" dxfId="24" priority="35" operator="containsText" text="Alto">
      <formula>NOT(ISERROR(SEARCH("Alto",J14)))</formula>
    </cfRule>
    <cfRule type="containsText" dxfId="23" priority="36" operator="containsText" text="Extremadamente alto">
      <formula>NOT(ISERROR(SEARCH("Extremadamente alto",J14)))</formula>
    </cfRule>
  </conditionalFormatting>
  <conditionalFormatting sqref="X32">
    <cfRule type="containsText" dxfId="22" priority="25" operator="containsText" text="Bajo">
      <formula>NOT(ISERROR(SEARCH("Bajo",X32)))</formula>
    </cfRule>
    <cfRule type="containsText" dxfId="21" priority="26" operator="containsText" text="Moderado">
      <formula>NOT(ISERROR(SEARCH("Moderado",X32)))</formula>
    </cfRule>
    <cfRule type="containsText" dxfId="20" priority="27" operator="containsText" text="Alto">
      <formula>NOT(ISERROR(SEARCH("Alto",X32)))</formula>
    </cfRule>
    <cfRule type="containsText" dxfId="19" priority="28" operator="containsText" text="Extremadamente alto">
      <formula>NOT(ISERROR(SEARCH("Extremadamente alto",X32)))</formula>
    </cfRule>
  </conditionalFormatting>
  <conditionalFormatting sqref="J12:J13">
    <cfRule type="containsText" dxfId="18" priority="17" operator="containsText" text="Bajo">
      <formula>NOT(ISERROR(SEARCH("Bajo",J12)))</formula>
    </cfRule>
    <cfRule type="containsText" dxfId="17" priority="18" operator="containsText" text="Moderado">
      <formula>NOT(ISERROR(SEARCH("Moderado",J12)))</formula>
    </cfRule>
    <cfRule type="containsText" dxfId="16" priority="19" operator="containsText" text="Alto">
      <formula>NOT(ISERROR(SEARCH("Alto",J12)))</formula>
    </cfRule>
    <cfRule type="containsText" dxfId="15" priority="20" operator="containsText" text="Extremadamente alto">
      <formula>NOT(ISERROR(SEARCH("Extremadamente alto",J12)))</formula>
    </cfRule>
  </conditionalFormatting>
  <conditionalFormatting sqref="S12">
    <cfRule type="containsText" dxfId="14" priority="13" operator="containsText" text="Bajo">
      <formula>NOT(ISERROR(SEARCH("Bajo",S12)))</formula>
    </cfRule>
    <cfRule type="containsText" dxfId="13" priority="14" operator="containsText" text="Moderado">
      <formula>NOT(ISERROR(SEARCH("Moderado",S12)))</formula>
    </cfRule>
    <cfRule type="containsText" dxfId="12" priority="15" operator="containsText" text="Alto">
      <formula>NOT(ISERROR(SEARCH("Alto",S12)))</formula>
    </cfRule>
    <cfRule type="containsText" dxfId="11" priority="16" operator="containsText" text="Extremadamente alto">
      <formula>NOT(ISERROR(SEARCH("Extremadamente alto",S12)))</formula>
    </cfRule>
  </conditionalFormatting>
  <conditionalFormatting sqref="S13">
    <cfRule type="containsText" dxfId="10" priority="5" operator="containsText" text="Bajo">
      <formula>NOT(ISERROR(SEARCH("Bajo",S13)))</formula>
    </cfRule>
    <cfRule type="containsText" dxfId="9" priority="6" operator="containsText" text="Moderado">
      <formula>NOT(ISERROR(SEARCH("Moderado",S13)))</formula>
    </cfRule>
    <cfRule type="containsText" dxfId="8" priority="7" operator="containsText" text="Alto">
      <formula>NOT(ISERROR(SEARCH("Alto",S13)))</formula>
    </cfRule>
    <cfRule type="containsText" dxfId="7" priority="8" operator="containsText" text="Extremadamente alto">
      <formula>NOT(ISERROR(SEARCH("Extremadamente alto",S13)))</formula>
    </cfRule>
  </conditionalFormatting>
  <dataValidations count="1">
    <dataValidation type="list" allowBlank="1" showInputMessage="1" showErrorMessage="1" sqref="O12:O57">
      <formula1>INDIRECT($N12)</formula1>
    </dataValidation>
  </dataValidation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[1]Hoja2!#REF!</xm:f>
          </x14:formula1>
          <xm:sqref>F11 AA52:AA57 M52:N57 F53:F57 G54:G57</xm:sqref>
        </x14:dataValidation>
        <x14:dataValidation type="list" allowBlank="1" showInputMessage="1" showErrorMessage="1">
          <x14:formula1>
            <xm:f>Hoja2!$A$24:$A$26</xm:f>
          </x14:formula1>
          <xm:sqref>M58:O1048576</xm:sqref>
        </x14:dataValidation>
        <x14:dataValidation type="list" allowBlank="1" showInputMessage="1" showErrorMessage="1">
          <x14:formula1>
            <xm:f>Hoja2!$A$15:$A$23</xm:f>
          </x14:formula1>
          <xm:sqref>F58:G1048576 F12:F52</xm:sqref>
        </x14:dataValidation>
        <x14:dataValidation type="list" allowBlank="1" showInputMessage="1" showErrorMessage="1">
          <x14:formula1>
            <xm:f>Hoja2!$A$29:$A$30</xm:f>
          </x14:formula1>
          <xm:sqref>AA12:AA51 AD14:AD57 AG14:AG57</xm:sqref>
        </x14:dataValidation>
        <x14:dataValidation type="list" allowBlank="1" showInputMessage="1" showErrorMessage="1">
          <x14:formula1>
            <xm:f>Hoja2!$A$24:$A$25</xm:f>
          </x14:formula1>
          <xm:sqref>M12:N51</xm:sqref>
        </x14:dataValidation>
        <x14:dataValidation type="list" allowBlank="1" showInputMessage="1" showErrorMessage="1">
          <x14:formula1>
            <xm:f>Hoja2!$B$3:$B$7</xm:f>
          </x14:formula1>
          <xm:sqref>H12:I1048576</xm:sqref>
        </x14:dataValidation>
        <x14:dataValidation type="list" allowBlank="1" showInputMessage="1" showErrorMessage="1">
          <x14:formula1>
            <xm:f>Hoja2!$A$10:$A$11</xm:f>
          </x14:formula1>
          <xm:sqref>L12:L57</xm:sqref>
        </x14:dataValidation>
        <x14:dataValidation type="list" allowBlank="1" showInputMessage="1" showErrorMessage="1">
          <x14:formula1>
            <xm:f>Hoja2!$A$33:$A$36</xm:f>
          </x14:formula1>
          <xm:sqref>G12:G53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zoomScaleNormal="100" workbookViewId="0">
      <selection activeCell="B10" sqref="B10:U10"/>
    </sheetView>
  </sheetViews>
  <sheetFormatPr baseColWidth="10" defaultRowHeight="15" x14ac:dyDescent="0.25"/>
  <cols>
    <col min="1" max="16384" width="11.42578125" style="58"/>
  </cols>
  <sheetData>
    <row r="1" spans="1:21" ht="15.75" x14ac:dyDescent="0.25">
      <c r="A1" s="60" t="s">
        <v>83</v>
      </c>
      <c r="B1" s="59" t="s">
        <v>108</v>
      </c>
    </row>
    <row r="2" spans="1:21" ht="8.25" customHeight="1" x14ac:dyDescent="0.25"/>
    <row r="3" spans="1:21" ht="19.5" customHeight="1" x14ac:dyDescent="0.25">
      <c r="B3" s="60" t="s">
        <v>101</v>
      </c>
      <c r="C3" s="61"/>
    </row>
    <row r="4" spans="1:21" ht="153" customHeight="1" x14ac:dyDescent="0.25">
      <c r="B4" s="357" t="s">
        <v>84</v>
      </c>
      <c r="C4" s="358"/>
      <c r="D4" s="358"/>
      <c r="E4" s="358"/>
      <c r="F4" s="358"/>
      <c r="G4" s="358"/>
      <c r="H4" s="358"/>
      <c r="I4" s="358"/>
      <c r="J4" s="358"/>
      <c r="K4" s="358"/>
      <c r="L4" s="358"/>
      <c r="M4" s="358"/>
      <c r="N4" s="358"/>
      <c r="O4" s="358"/>
      <c r="P4" s="358"/>
      <c r="Q4" s="358"/>
      <c r="R4" s="358"/>
      <c r="S4" s="358"/>
      <c r="T4" s="358"/>
      <c r="U4" s="359"/>
    </row>
    <row r="5" spans="1:21" ht="14.25" customHeight="1" x14ac:dyDescent="0.25">
      <c r="B5" s="62"/>
      <c r="C5" s="62"/>
      <c r="D5" s="62"/>
      <c r="E5" s="62"/>
      <c r="F5" s="62"/>
      <c r="G5" s="62"/>
      <c r="H5" s="62"/>
      <c r="I5" s="62"/>
      <c r="J5" s="62"/>
      <c r="K5" s="62"/>
    </row>
    <row r="6" spans="1:21" x14ac:dyDescent="0.25">
      <c r="B6" s="63" t="s">
        <v>82</v>
      </c>
    </row>
    <row r="7" spans="1:21" ht="96.75" customHeight="1" x14ac:dyDescent="0.25">
      <c r="B7" s="360" t="s">
        <v>109</v>
      </c>
      <c r="C7" s="356"/>
      <c r="D7" s="356"/>
      <c r="E7" s="356"/>
      <c r="F7" s="356"/>
      <c r="G7" s="356"/>
      <c r="H7" s="356"/>
      <c r="I7" s="356"/>
      <c r="J7" s="356"/>
      <c r="K7" s="356"/>
      <c r="L7" s="356"/>
      <c r="M7" s="356"/>
      <c r="N7" s="356"/>
      <c r="O7" s="356"/>
      <c r="P7" s="356"/>
      <c r="Q7" s="356"/>
      <c r="R7" s="356"/>
      <c r="S7" s="356"/>
      <c r="T7" s="356"/>
      <c r="U7" s="356"/>
    </row>
    <row r="8" spans="1:21" ht="9.75" customHeight="1" x14ac:dyDescent="0.25">
      <c r="B8" s="62"/>
      <c r="C8" s="62"/>
      <c r="D8" s="62"/>
      <c r="E8" s="62"/>
      <c r="F8" s="62"/>
      <c r="G8" s="62"/>
      <c r="H8" s="62"/>
      <c r="I8" s="62"/>
      <c r="J8" s="62"/>
      <c r="K8" s="62"/>
    </row>
    <row r="9" spans="1:21" ht="16.5" customHeight="1" x14ac:dyDescent="0.25">
      <c r="B9" s="361" t="s">
        <v>81</v>
      </c>
      <c r="C9" s="361"/>
      <c r="D9" s="361"/>
      <c r="E9" s="62"/>
      <c r="F9" s="62"/>
      <c r="G9" s="62"/>
      <c r="H9" s="62"/>
      <c r="I9" s="62"/>
      <c r="J9" s="62"/>
      <c r="K9" s="62"/>
    </row>
    <row r="10" spans="1:21" ht="202.5" customHeight="1" x14ac:dyDescent="0.25">
      <c r="B10" s="360" t="s">
        <v>110</v>
      </c>
      <c r="C10" s="356"/>
      <c r="D10" s="356"/>
      <c r="E10" s="356"/>
      <c r="F10" s="356"/>
      <c r="G10" s="356"/>
      <c r="H10" s="356"/>
      <c r="I10" s="356"/>
      <c r="J10" s="356"/>
      <c r="K10" s="356"/>
      <c r="L10" s="356"/>
      <c r="M10" s="356"/>
      <c r="N10" s="356"/>
      <c r="O10" s="356"/>
      <c r="P10" s="356"/>
      <c r="Q10" s="356"/>
      <c r="R10" s="356"/>
      <c r="S10" s="356"/>
      <c r="T10" s="356"/>
      <c r="U10" s="356"/>
    </row>
    <row r="11" spans="1:21" x14ac:dyDescent="0.25">
      <c r="B11" s="62"/>
      <c r="C11" s="62"/>
      <c r="D11" s="62"/>
      <c r="E11" s="62"/>
      <c r="F11" s="62"/>
      <c r="G11" s="62"/>
      <c r="H11" s="62"/>
      <c r="I11" s="62"/>
      <c r="J11" s="62"/>
      <c r="K11" s="62"/>
    </row>
    <row r="12" spans="1:21" x14ac:dyDescent="0.25">
      <c r="B12" s="60" t="s">
        <v>102</v>
      </c>
      <c r="C12" s="62"/>
      <c r="D12" s="62"/>
      <c r="E12" s="62"/>
      <c r="F12" s="62"/>
      <c r="G12" s="62"/>
      <c r="H12" s="62"/>
      <c r="I12" s="62"/>
      <c r="J12" s="62"/>
      <c r="K12" s="62"/>
    </row>
    <row r="13" spans="1:21" ht="251.25" customHeight="1" x14ac:dyDescent="0.25">
      <c r="B13" s="357" t="s">
        <v>111</v>
      </c>
      <c r="C13" s="358"/>
      <c r="D13" s="358"/>
      <c r="E13" s="358"/>
      <c r="F13" s="358"/>
      <c r="G13" s="358"/>
      <c r="H13" s="358"/>
      <c r="I13" s="358"/>
      <c r="J13" s="358"/>
      <c r="K13" s="358"/>
      <c r="L13" s="358"/>
      <c r="M13" s="358"/>
      <c r="N13" s="358"/>
      <c r="O13" s="358"/>
      <c r="P13" s="358"/>
      <c r="Q13" s="358"/>
      <c r="R13" s="358"/>
      <c r="S13" s="358"/>
      <c r="T13" s="358"/>
      <c r="U13" s="359"/>
    </row>
    <row r="14" spans="1:21" x14ac:dyDescent="0.25">
      <c r="B14" s="62"/>
      <c r="C14" s="62"/>
      <c r="D14" s="62"/>
      <c r="E14" s="62"/>
      <c r="F14" s="62"/>
      <c r="G14" s="62"/>
      <c r="H14" s="62"/>
      <c r="I14" s="62"/>
      <c r="J14" s="62"/>
      <c r="K14" s="62"/>
    </row>
    <row r="15" spans="1:21" ht="15.75" x14ac:dyDescent="0.25">
      <c r="B15" s="64" t="s">
        <v>103</v>
      </c>
      <c r="C15" s="62"/>
      <c r="D15" s="62"/>
      <c r="E15" s="62"/>
      <c r="F15" s="62"/>
      <c r="G15" s="62"/>
      <c r="H15" s="62"/>
      <c r="I15" s="62"/>
      <c r="J15" s="62"/>
      <c r="K15" s="62"/>
    </row>
    <row r="16" spans="1:21" ht="40.5" customHeight="1" x14ac:dyDescent="0.25">
      <c r="B16" s="356" t="s">
        <v>116</v>
      </c>
      <c r="C16" s="356"/>
      <c r="D16" s="356"/>
      <c r="E16" s="356"/>
      <c r="F16" s="356"/>
      <c r="G16" s="356"/>
      <c r="H16" s="356"/>
      <c r="I16" s="356"/>
      <c r="J16" s="356"/>
      <c r="K16" s="356"/>
      <c r="L16" s="65"/>
      <c r="M16" s="65"/>
      <c r="N16" s="65"/>
      <c r="O16" s="65"/>
      <c r="P16" s="65"/>
      <c r="Q16" s="65"/>
      <c r="R16" s="65"/>
      <c r="S16" s="65"/>
      <c r="T16" s="65"/>
      <c r="U16" s="65"/>
    </row>
    <row r="18" spans="2:2" x14ac:dyDescent="0.25">
      <c r="B18" s="58" t="s">
        <v>104</v>
      </c>
    </row>
    <row r="19" spans="2:2" x14ac:dyDescent="0.25">
      <c r="B19" s="58" t="s">
        <v>105</v>
      </c>
    </row>
    <row r="20" spans="2:2" x14ac:dyDescent="0.25">
      <c r="B20" s="58" t="s">
        <v>106</v>
      </c>
    </row>
    <row r="21" spans="2:2" x14ac:dyDescent="0.25">
      <c r="B21" s="58" t="s">
        <v>107</v>
      </c>
    </row>
  </sheetData>
  <mergeCells count="6">
    <mergeCell ref="B16:K16"/>
    <mergeCell ref="B4:U4"/>
    <mergeCell ref="B7:U7"/>
    <mergeCell ref="B9:D9"/>
    <mergeCell ref="B10:U10"/>
    <mergeCell ref="B13:U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9"/>
  <sheetViews>
    <sheetView workbookViewId="0">
      <selection activeCell="R14" sqref="R14"/>
    </sheetView>
  </sheetViews>
  <sheetFormatPr baseColWidth="10" defaultRowHeight="15" x14ac:dyDescent="0.25"/>
  <cols>
    <col min="2" max="2" width="19.140625" customWidth="1"/>
    <col min="3" max="3" width="41" customWidth="1"/>
    <col min="4" max="4" width="12.42578125" customWidth="1"/>
    <col min="5" max="5" width="20.28515625" customWidth="1"/>
    <col min="6" max="6" width="19.140625" customWidth="1"/>
    <col min="7" max="7" width="2.140625" customWidth="1"/>
    <col min="8" max="8" width="44.7109375" customWidth="1"/>
    <col min="9" max="9" width="24" customWidth="1"/>
    <col min="10" max="10" width="11.140625" customWidth="1"/>
    <col min="11" max="11" width="12.140625" customWidth="1"/>
    <col min="12" max="15" width="0" hidden="1" customWidth="1"/>
    <col min="16" max="16" width="1.28515625" customWidth="1"/>
    <col min="17" max="17" width="14.42578125" customWidth="1"/>
    <col min="18" max="18" width="19.85546875" customWidth="1"/>
  </cols>
  <sheetData>
    <row r="2" spans="2:18" x14ac:dyDescent="0.25">
      <c r="B2" s="366" t="s">
        <v>307</v>
      </c>
      <c r="C2" s="367"/>
      <c r="D2" s="367"/>
      <c r="E2" s="367"/>
      <c r="F2" s="367"/>
      <c r="G2" s="182"/>
      <c r="H2" s="368" t="s">
        <v>308</v>
      </c>
      <c r="I2" s="368"/>
      <c r="J2" s="368"/>
      <c r="K2" s="368"/>
      <c r="L2" s="183"/>
      <c r="M2" s="184"/>
      <c r="N2" s="184"/>
      <c r="O2" s="185"/>
      <c r="P2" s="186"/>
      <c r="Q2" s="369" t="s">
        <v>309</v>
      </c>
      <c r="R2" s="369"/>
    </row>
    <row r="3" spans="2:18" ht="30" x14ac:dyDescent="0.25">
      <c r="B3" s="370" t="s">
        <v>310</v>
      </c>
      <c r="C3" s="371" t="s">
        <v>311</v>
      </c>
      <c r="D3" s="370" t="s">
        <v>300</v>
      </c>
      <c r="E3" s="373" t="s">
        <v>312</v>
      </c>
      <c r="F3" s="372" t="s">
        <v>313</v>
      </c>
      <c r="G3" s="374"/>
      <c r="H3" s="376" t="s">
        <v>314</v>
      </c>
      <c r="I3" s="376" t="s">
        <v>315</v>
      </c>
      <c r="J3" s="378" t="s">
        <v>316</v>
      </c>
      <c r="K3" s="378"/>
      <c r="L3" s="379" t="s">
        <v>317</v>
      </c>
      <c r="M3" s="379" t="s">
        <v>318</v>
      </c>
      <c r="N3" s="187" t="s">
        <v>319</v>
      </c>
      <c r="O3" s="362" t="s">
        <v>320</v>
      </c>
      <c r="P3" s="186"/>
      <c r="Q3" s="364" t="s">
        <v>321</v>
      </c>
      <c r="R3" s="364" t="s">
        <v>322</v>
      </c>
    </row>
    <row r="4" spans="2:18" ht="30" x14ac:dyDescent="0.25">
      <c r="B4" s="371"/>
      <c r="C4" s="372"/>
      <c r="D4" s="370"/>
      <c r="E4" s="371"/>
      <c r="F4" s="372"/>
      <c r="G4" s="375"/>
      <c r="H4" s="377"/>
      <c r="I4" s="377"/>
      <c r="J4" s="188" t="s">
        <v>323</v>
      </c>
      <c r="K4" s="188" t="s">
        <v>324</v>
      </c>
      <c r="L4" s="380"/>
      <c r="M4" s="380"/>
      <c r="N4" s="189" t="s">
        <v>325</v>
      </c>
      <c r="O4" s="363"/>
      <c r="P4" s="186"/>
      <c r="Q4" s="365"/>
      <c r="R4" s="365"/>
    </row>
    <row r="5" spans="2:18" ht="30" x14ac:dyDescent="0.25">
      <c r="B5" s="214" t="s">
        <v>330</v>
      </c>
      <c r="C5" s="198" t="s">
        <v>331</v>
      </c>
      <c r="D5" s="194" t="s">
        <v>328</v>
      </c>
      <c r="E5" s="190" t="s">
        <v>336</v>
      </c>
      <c r="F5" s="191" t="s">
        <v>329</v>
      </c>
      <c r="G5" s="192"/>
      <c r="H5" s="193" t="s">
        <v>337</v>
      </c>
      <c r="I5" s="194" t="s">
        <v>339</v>
      </c>
      <c r="J5" s="195">
        <v>43101</v>
      </c>
      <c r="K5" s="195">
        <v>43313</v>
      </c>
      <c r="L5" s="199"/>
      <c r="M5" s="194"/>
      <c r="N5" s="200"/>
      <c r="O5" s="196"/>
      <c r="P5" s="186"/>
      <c r="Q5" s="197" t="s">
        <v>326</v>
      </c>
      <c r="R5" s="177" t="s">
        <v>345</v>
      </c>
    </row>
    <row r="6" spans="2:18" ht="105" x14ac:dyDescent="0.25">
      <c r="B6" s="214" t="s">
        <v>332</v>
      </c>
      <c r="C6" s="201" t="s">
        <v>391</v>
      </c>
      <c r="D6" s="194" t="s">
        <v>328</v>
      </c>
      <c r="E6" s="194" t="s">
        <v>410</v>
      </c>
      <c r="F6" s="191" t="s">
        <v>329</v>
      </c>
      <c r="G6" s="192"/>
      <c r="H6" s="202" t="s">
        <v>335</v>
      </c>
      <c r="I6" s="194" t="s">
        <v>393</v>
      </c>
      <c r="J6" s="212">
        <v>43040</v>
      </c>
      <c r="K6" s="212">
        <v>44166</v>
      </c>
      <c r="L6" s="194"/>
      <c r="M6" s="194"/>
      <c r="N6" s="203"/>
      <c r="O6" s="196"/>
      <c r="P6" s="186"/>
      <c r="Q6" s="197" t="s">
        <v>326</v>
      </c>
      <c r="R6" s="177" t="s">
        <v>345</v>
      </c>
    </row>
    <row r="7" spans="2:18" ht="45" x14ac:dyDescent="0.25">
      <c r="B7" s="214" t="s">
        <v>334</v>
      </c>
      <c r="C7" s="204" t="s">
        <v>343</v>
      </c>
      <c r="D7" s="194" t="s">
        <v>328</v>
      </c>
      <c r="E7" s="194" t="s">
        <v>411</v>
      </c>
      <c r="F7" s="191" t="s">
        <v>329</v>
      </c>
      <c r="G7" s="192"/>
      <c r="H7" s="202" t="s">
        <v>342</v>
      </c>
      <c r="I7" s="194" t="s">
        <v>392</v>
      </c>
      <c r="J7" s="195">
        <v>43132</v>
      </c>
      <c r="K7" s="195">
        <v>43830</v>
      </c>
      <c r="L7" s="194"/>
      <c r="M7" s="194"/>
      <c r="N7" s="203"/>
      <c r="O7" s="196"/>
      <c r="P7" s="186"/>
      <c r="Q7" s="192" t="s">
        <v>326</v>
      </c>
      <c r="R7" s="177" t="s">
        <v>345</v>
      </c>
    </row>
    <row r="8" spans="2:18" ht="49.5" customHeight="1" x14ac:dyDescent="0.25">
      <c r="B8" s="214" t="s">
        <v>334</v>
      </c>
      <c r="C8" s="204" t="s">
        <v>333</v>
      </c>
      <c r="D8" s="194" t="s">
        <v>328</v>
      </c>
      <c r="E8" s="194" t="s">
        <v>412</v>
      </c>
      <c r="F8" s="191" t="s">
        <v>329</v>
      </c>
      <c r="G8" s="192"/>
      <c r="H8" s="202" t="s">
        <v>341</v>
      </c>
      <c r="I8" s="194" t="s">
        <v>340</v>
      </c>
      <c r="J8" s="195">
        <v>43252</v>
      </c>
      <c r="K8" s="195">
        <v>43435</v>
      </c>
      <c r="L8" s="194"/>
      <c r="M8" s="194"/>
      <c r="N8" s="203"/>
      <c r="O8" s="196"/>
      <c r="P8" s="186"/>
      <c r="Q8" s="173" t="s">
        <v>326</v>
      </c>
      <c r="R8" s="177" t="s">
        <v>345</v>
      </c>
    </row>
    <row r="9" spans="2:18" ht="52.5" customHeight="1" x14ac:dyDescent="0.25">
      <c r="B9" s="214" t="s">
        <v>330</v>
      </c>
      <c r="C9" s="205" t="s">
        <v>414</v>
      </c>
      <c r="D9" s="194" t="s">
        <v>373</v>
      </c>
      <c r="E9" s="194" t="s">
        <v>413</v>
      </c>
      <c r="F9" s="194" t="s">
        <v>329</v>
      </c>
      <c r="G9" s="192"/>
      <c r="H9" s="206" t="s">
        <v>344</v>
      </c>
      <c r="I9" s="194" t="s">
        <v>339</v>
      </c>
      <c r="J9" s="195">
        <v>43101</v>
      </c>
      <c r="K9" s="195">
        <v>43435</v>
      </c>
      <c r="L9" s="207"/>
      <c r="M9" s="194"/>
      <c r="N9" s="208"/>
      <c r="O9" s="196"/>
      <c r="P9" s="186"/>
      <c r="Q9" s="192" t="s">
        <v>326</v>
      </c>
      <c r="R9" s="177" t="s">
        <v>345</v>
      </c>
    </row>
    <row r="10" spans="2:18" ht="52.5" customHeight="1" x14ac:dyDescent="0.25">
      <c r="B10" s="214" t="s">
        <v>346</v>
      </c>
      <c r="C10" s="204" t="s">
        <v>347</v>
      </c>
      <c r="D10" s="194" t="s">
        <v>348</v>
      </c>
      <c r="E10" s="215" t="s">
        <v>336</v>
      </c>
      <c r="F10" s="194" t="s">
        <v>329</v>
      </c>
      <c r="H10" s="232" t="s">
        <v>349</v>
      </c>
      <c r="I10" s="191" t="s">
        <v>350</v>
      </c>
      <c r="J10" s="233">
        <v>43101</v>
      </c>
      <c r="K10" s="233">
        <v>43435</v>
      </c>
      <c r="Q10" s="197" t="s">
        <v>326</v>
      </c>
      <c r="R10" s="211" t="s">
        <v>345</v>
      </c>
    </row>
    <row r="11" spans="2:18" ht="60" x14ac:dyDescent="0.25">
      <c r="B11" s="214" t="s">
        <v>327</v>
      </c>
      <c r="C11" s="204" t="s">
        <v>398</v>
      </c>
      <c r="D11" s="194" t="s">
        <v>374</v>
      </c>
      <c r="E11" s="194" t="s">
        <v>415</v>
      </c>
      <c r="F11" s="194" t="s">
        <v>329</v>
      </c>
      <c r="H11" s="235" t="s">
        <v>399</v>
      </c>
      <c r="I11" s="255" t="s">
        <v>396</v>
      </c>
      <c r="J11" s="195">
        <v>43132</v>
      </c>
      <c r="K11" s="233">
        <v>43435</v>
      </c>
      <c r="L11" s="234"/>
      <c r="M11" s="234"/>
      <c r="N11" s="234"/>
      <c r="O11" s="234"/>
      <c r="P11" s="234"/>
      <c r="Q11" s="57" t="s">
        <v>326</v>
      </c>
      <c r="R11" s="257" t="s">
        <v>345</v>
      </c>
    </row>
    <row r="12" spans="2:18" ht="75" x14ac:dyDescent="0.25">
      <c r="B12" s="214" t="s">
        <v>334</v>
      </c>
      <c r="C12" s="204" t="s">
        <v>382</v>
      </c>
      <c r="D12" s="194" t="s">
        <v>348</v>
      </c>
      <c r="E12" s="194" t="s">
        <v>378</v>
      </c>
      <c r="F12" s="194" t="s">
        <v>329</v>
      </c>
      <c r="H12" s="205" t="s">
        <v>379</v>
      </c>
      <c r="I12" s="194" t="s">
        <v>380</v>
      </c>
      <c r="J12" s="195">
        <v>43497</v>
      </c>
      <c r="K12" s="195">
        <v>43590</v>
      </c>
      <c r="Q12" s="210" t="s">
        <v>338</v>
      </c>
      <c r="R12" s="234"/>
    </row>
    <row r="13" spans="2:18" ht="52.5" customHeight="1" x14ac:dyDescent="0.25">
      <c r="B13" s="213" t="s">
        <v>381</v>
      </c>
      <c r="C13" s="246" t="s">
        <v>383</v>
      </c>
      <c r="D13" s="231" t="s">
        <v>348</v>
      </c>
      <c r="E13" s="191" t="s">
        <v>378</v>
      </c>
      <c r="F13" s="191" t="s">
        <v>329</v>
      </c>
      <c r="H13" s="205" t="s">
        <v>385</v>
      </c>
      <c r="I13" s="194" t="s">
        <v>384</v>
      </c>
      <c r="J13" s="195">
        <v>43132</v>
      </c>
      <c r="K13" s="195">
        <v>43435</v>
      </c>
      <c r="Q13" s="210" t="s">
        <v>326</v>
      </c>
      <c r="R13" s="210" t="s">
        <v>345</v>
      </c>
    </row>
    <row r="14" spans="2:18" ht="91.5" customHeight="1" x14ac:dyDescent="0.25">
      <c r="B14" s="214" t="s">
        <v>390</v>
      </c>
      <c r="C14" s="204" t="s">
        <v>389</v>
      </c>
      <c r="D14" s="194" t="s">
        <v>348</v>
      </c>
      <c r="E14" s="194" t="s">
        <v>386</v>
      </c>
      <c r="F14" s="194" t="s">
        <v>329</v>
      </c>
      <c r="H14" s="235" t="s">
        <v>387</v>
      </c>
      <c r="I14" s="235" t="s">
        <v>388</v>
      </c>
      <c r="J14" s="195">
        <v>43497</v>
      </c>
      <c r="K14" s="195">
        <v>43862</v>
      </c>
      <c r="Q14" s="57" t="s">
        <v>338</v>
      </c>
      <c r="R14" s="234"/>
    </row>
    <row r="15" spans="2:18" ht="180" x14ac:dyDescent="0.25">
      <c r="B15" s="258" t="s">
        <v>332</v>
      </c>
      <c r="C15" s="247" t="s">
        <v>394</v>
      </c>
      <c r="D15" s="231" t="s">
        <v>395</v>
      </c>
      <c r="E15" s="255" t="s">
        <v>416</v>
      </c>
      <c r="F15" s="254" t="s">
        <v>329</v>
      </c>
      <c r="H15" s="256" t="s">
        <v>397</v>
      </c>
      <c r="I15" s="255" t="s">
        <v>396</v>
      </c>
      <c r="J15" s="260">
        <v>43101</v>
      </c>
      <c r="K15" s="260">
        <v>43465</v>
      </c>
      <c r="Q15" s="252" t="s">
        <v>326</v>
      </c>
      <c r="R15" s="252" t="s">
        <v>345</v>
      </c>
    </row>
    <row r="16" spans="2:18" ht="45" x14ac:dyDescent="0.25">
      <c r="B16" s="259" t="s">
        <v>390</v>
      </c>
      <c r="C16" s="261" t="s">
        <v>400</v>
      </c>
      <c r="D16" s="255" t="s">
        <v>348</v>
      </c>
      <c r="E16" s="255" t="s">
        <v>401</v>
      </c>
      <c r="F16" s="255" t="s">
        <v>329</v>
      </c>
      <c r="H16" s="256" t="s">
        <v>402</v>
      </c>
      <c r="I16" s="255" t="s">
        <v>388</v>
      </c>
      <c r="J16" s="260">
        <v>43101</v>
      </c>
      <c r="K16" s="260">
        <v>43465</v>
      </c>
      <c r="Q16" s="252" t="s">
        <v>326</v>
      </c>
      <c r="R16" s="252" t="s">
        <v>345</v>
      </c>
    </row>
    <row r="17" spans="2:18" ht="45" x14ac:dyDescent="0.25">
      <c r="B17" s="259" t="s">
        <v>405</v>
      </c>
      <c r="C17" s="262" t="s">
        <v>403</v>
      </c>
      <c r="D17" s="255" t="s">
        <v>404</v>
      </c>
      <c r="E17" s="255" t="s">
        <v>406</v>
      </c>
      <c r="F17" s="255" t="s">
        <v>329</v>
      </c>
      <c r="H17" s="256" t="s">
        <v>407</v>
      </c>
      <c r="I17" s="255" t="s">
        <v>408</v>
      </c>
      <c r="J17" s="260">
        <v>43101</v>
      </c>
      <c r="K17" s="260">
        <v>43465</v>
      </c>
      <c r="Q17" s="252" t="s">
        <v>326</v>
      </c>
      <c r="R17" s="252" t="s">
        <v>409</v>
      </c>
    </row>
    <row r="18" spans="2:18" x14ac:dyDescent="0.25">
      <c r="H18" s="248"/>
    </row>
    <row r="19" spans="2:18" x14ac:dyDescent="0.25">
      <c r="H19" s="248"/>
    </row>
  </sheetData>
  <mergeCells count="17">
    <mergeCell ref="M3:M4"/>
    <mergeCell ref="O3:O4"/>
    <mergeCell ref="Q3:Q4"/>
    <mergeCell ref="B2:F2"/>
    <mergeCell ref="H2:K2"/>
    <mergeCell ref="Q2:R2"/>
    <mergeCell ref="B3:B4"/>
    <mergeCell ref="C3:C4"/>
    <mergeCell ref="D3:D4"/>
    <mergeCell ref="E3:E4"/>
    <mergeCell ref="F3:F4"/>
    <mergeCell ref="G3:G4"/>
    <mergeCell ref="H3:H4"/>
    <mergeCell ref="R3:R4"/>
    <mergeCell ref="I3:I4"/>
    <mergeCell ref="J3:K3"/>
    <mergeCell ref="L3:L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39"/>
  <sheetViews>
    <sheetView topLeftCell="A23" workbookViewId="0">
      <selection activeCell="A37" sqref="A37"/>
    </sheetView>
  </sheetViews>
  <sheetFormatPr baseColWidth="10" defaultRowHeight="15" x14ac:dyDescent="0.25"/>
  <cols>
    <col min="1" max="1" width="19.5703125" customWidth="1"/>
    <col min="3" max="3" width="23.85546875" customWidth="1"/>
    <col min="9" max="9" width="42.42578125" customWidth="1"/>
    <col min="10" max="10" width="8.42578125" customWidth="1"/>
    <col min="11" max="11" width="4.7109375" customWidth="1"/>
  </cols>
  <sheetData>
    <row r="1" spans="1:12" ht="60" x14ac:dyDescent="0.25">
      <c r="A1" s="19" t="s">
        <v>3</v>
      </c>
      <c r="B1" s="20" t="s">
        <v>4</v>
      </c>
      <c r="C1" s="19" t="s">
        <v>5</v>
      </c>
      <c r="D1" s="19" t="s">
        <v>6</v>
      </c>
      <c r="K1" s="46" t="s">
        <v>56</v>
      </c>
    </row>
    <row r="2" spans="1:12" ht="48" x14ac:dyDescent="0.25">
      <c r="A2" s="21" t="s">
        <v>9</v>
      </c>
      <c r="B2" s="21"/>
      <c r="C2" s="21"/>
      <c r="D2" s="21"/>
      <c r="K2" s="47" t="s">
        <v>57</v>
      </c>
    </row>
    <row r="3" spans="1:12" ht="96.75" thickBot="1" x14ac:dyDescent="0.3">
      <c r="A3" s="22" t="s">
        <v>12</v>
      </c>
      <c r="B3" s="23">
        <v>1</v>
      </c>
      <c r="C3" s="24" t="s">
        <v>13</v>
      </c>
      <c r="D3" s="25" t="s">
        <v>14</v>
      </c>
      <c r="K3" s="48" t="s">
        <v>58</v>
      </c>
    </row>
    <row r="4" spans="1:12" ht="145.5" thickTop="1" thickBot="1" x14ac:dyDescent="0.3">
      <c r="A4" s="26" t="s">
        <v>25</v>
      </c>
      <c r="B4" s="27">
        <v>2</v>
      </c>
      <c r="C4" s="28" t="s">
        <v>26</v>
      </c>
      <c r="D4" s="29" t="s">
        <v>27</v>
      </c>
      <c r="K4" s="49" t="s">
        <v>59</v>
      </c>
    </row>
    <row r="5" spans="1:12" ht="157.5" thickTop="1" thickBot="1" x14ac:dyDescent="0.3">
      <c r="A5" s="30" t="s">
        <v>33</v>
      </c>
      <c r="B5" s="31">
        <v>3</v>
      </c>
      <c r="C5" s="32" t="s">
        <v>34</v>
      </c>
      <c r="D5" s="33" t="s">
        <v>35</v>
      </c>
      <c r="K5" s="50" t="s">
        <v>60</v>
      </c>
    </row>
    <row r="6" spans="1:12" ht="17.25" thickTop="1" thickBot="1" x14ac:dyDescent="0.3">
      <c r="A6" s="34" t="s">
        <v>36</v>
      </c>
      <c r="B6" s="35">
        <v>4</v>
      </c>
      <c r="C6" s="36" t="s">
        <v>37</v>
      </c>
      <c r="D6" s="37" t="s">
        <v>38</v>
      </c>
    </row>
    <row r="7" spans="1:12" ht="17.25" thickTop="1" thickBot="1" x14ac:dyDescent="0.3">
      <c r="A7" s="38" t="s">
        <v>39</v>
      </c>
      <c r="B7" s="39">
        <v>5</v>
      </c>
      <c r="C7" s="40" t="s">
        <v>40</v>
      </c>
      <c r="D7" s="41" t="s">
        <v>41</v>
      </c>
    </row>
    <row r="8" spans="1:12" ht="15.75" thickTop="1" x14ac:dyDescent="0.25"/>
    <row r="9" spans="1:12" x14ac:dyDescent="0.25">
      <c r="A9" t="s">
        <v>234</v>
      </c>
    </row>
    <row r="10" spans="1:12" x14ac:dyDescent="0.25">
      <c r="A10" t="s">
        <v>30</v>
      </c>
      <c r="L10" t="s">
        <v>88</v>
      </c>
    </row>
    <row r="11" spans="1:12" x14ac:dyDescent="0.25">
      <c r="A11" t="s">
        <v>42</v>
      </c>
    </row>
    <row r="12" spans="1:12" x14ac:dyDescent="0.25">
      <c r="L12" t="s">
        <v>47</v>
      </c>
    </row>
    <row r="13" spans="1:12" x14ac:dyDescent="0.25">
      <c r="E13" s="42" t="s">
        <v>49</v>
      </c>
      <c r="L13" t="s">
        <v>48</v>
      </c>
    </row>
    <row r="14" spans="1:12" x14ac:dyDescent="0.25">
      <c r="E14" s="42" t="s">
        <v>21</v>
      </c>
      <c r="F14" s="42" t="s">
        <v>22</v>
      </c>
      <c r="G14" s="42" t="s">
        <v>50</v>
      </c>
      <c r="H14" s="42" t="s">
        <v>51</v>
      </c>
    </row>
    <row r="15" spans="1:12" x14ac:dyDescent="0.25">
      <c r="A15" s="21" t="s">
        <v>15</v>
      </c>
      <c r="E15">
        <v>1</v>
      </c>
      <c r="F15">
        <v>1</v>
      </c>
      <c r="G15" t="str">
        <f t="shared" ref="G15:G39" si="0">CONCATENATE(E15,"-",F15)</f>
        <v>1-1</v>
      </c>
      <c r="H15" t="s">
        <v>52</v>
      </c>
      <c r="I15" s="66" t="s">
        <v>112</v>
      </c>
      <c r="L15" t="s">
        <v>48</v>
      </c>
    </row>
    <row r="16" spans="1:12" x14ac:dyDescent="0.25">
      <c r="A16" s="21" t="s">
        <v>28</v>
      </c>
      <c r="E16">
        <v>1</v>
      </c>
      <c r="F16">
        <v>2</v>
      </c>
      <c r="G16" t="str">
        <f t="shared" si="0"/>
        <v>1-2</v>
      </c>
      <c r="H16" t="s">
        <v>52</v>
      </c>
      <c r="I16" s="66" t="s">
        <v>112</v>
      </c>
    </row>
    <row r="17" spans="1:17" x14ac:dyDescent="0.25">
      <c r="A17" s="21" t="s">
        <v>43</v>
      </c>
      <c r="E17">
        <v>1</v>
      </c>
      <c r="F17">
        <v>3</v>
      </c>
      <c r="G17" t="str">
        <f t="shared" si="0"/>
        <v>1-3</v>
      </c>
      <c r="H17" t="s">
        <v>52</v>
      </c>
      <c r="I17" s="66" t="s">
        <v>112</v>
      </c>
    </row>
    <row r="18" spans="1:17" x14ac:dyDescent="0.25">
      <c r="A18" s="21" t="s">
        <v>32</v>
      </c>
      <c r="E18">
        <v>1</v>
      </c>
      <c r="F18">
        <v>4</v>
      </c>
      <c r="G18" t="str">
        <f t="shared" si="0"/>
        <v>1-4</v>
      </c>
      <c r="H18" t="s">
        <v>53</v>
      </c>
      <c r="I18" s="67" t="s">
        <v>113</v>
      </c>
    </row>
    <row r="19" spans="1:17" x14ac:dyDescent="0.25">
      <c r="A19" s="21" t="s">
        <v>44</v>
      </c>
      <c r="E19">
        <v>1</v>
      </c>
      <c r="F19">
        <v>5</v>
      </c>
      <c r="G19" t="str">
        <f t="shared" si="0"/>
        <v>1-5</v>
      </c>
      <c r="H19" t="s">
        <v>54</v>
      </c>
      <c r="I19" s="68" t="s">
        <v>114</v>
      </c>
      <c r="L19" t="s">
        <v>89</v>
      </c>
    </row>
    <row r="20" spans="1:17" x14ac:dyDescent="0.25">
      <c r="A20" s="21" t="s">
        <v>29</v>
      </c>
      <c r="E20">
        <v>2</v>
      </c>
      <c r="F20">
        <v>1</v>
      </c>
      <c r="G20" t="str">
        <f t="shared" si="0"/>
        <v>2-1</v>
      </c>
      <c r="H20" t="s">
        <v>52</v>
      </c>
      <c r="I20" s="66" t="s">
        <v>112</v>
      </c>
    </row>
    <row r="21" spans="1:17" x14ac:dyDescent="0.25">
      <c r="A21" s="21" t="s">
        <v>45</v>
      </c>
      <c r="E21">
        <v>2</v>
      </c>
      <c r="F21">
        <v>2</v>
      </c>
      <c r="G21" t="str">
        <f t="shared" si="0"/>
        <v>2-2</v>
      </c>
      <c r="H21" t="s">
        <v>52</v>
      </c>
      <c r="I21" s="66" t="s">
        <v>112</v>
      </c>
      <c r="L21" s="383" t="s">
        <v>93</v>
      </c>
      <c r="M21" s="383"/>
      <c r="N21" s="383" t="s">
        <v>91</v>
      </c>
      <c r="O21" s="383"/>
      <c r="P21" s="383" t="s">
        <v>92</v>
      </c>
      <c r="Q21" s="383"/>
    </row>
    <row r="22" spans="1:17" x14ac:dyDescent="0.25">
      <c r="A22" s="21" t="s">
        <v>46</v>
      </c>
      <c r="E22">
        <v>2</v>
      </c>
      <c r="F22">
        <v>3</v>
      </c>
      <c r="G22" t="str">
        <f t="shared" si="0"/>
        <v>2-3</v>
      </c>
      <c r="H22" t="s">
        <v>53</v>
      </c>
      <c r="I22" s="67" t="s">
        <v>113</v>
      </c>
      <c r="L22" s="57" t="s">
        <v>71</v>
      </c>
      <c r="M22" s="57">
        <v>25</v>
      </c>
      <c r="N22" s="57" t="s">
        <v>71</v>
      </c>
      <c r="O22" s="57">
        <v>25</v>
      </c>
      <c r="P22" s="57" t="s">
        <v>71</v>
      </c>
      <c r="Q22" s="57">
        <v>50</v>
      </c>
    </row>
    <row r="23" spans="1:17" x14ac:dyDescent="0.25">
      <c r="A23" s="21" t="s">
        <v>267</v>
      </c>
      <c r="E23">
        <v>2</v>
      </c>
      <c r="F23">
        <v>4</v>
      </c>
      <c r="G23" t="str">
        <f t="shared" si="0"/>
        <v>2-4</v>
      </c>
      <c r="H23" t="s">
        <v>54</v>
      </c>
      <c r="I23" s="68" t="s">
        <v>114</v>
      </c>
      <c r="L23" s="57" t="s">
        <v>90</v>
      </c>
      <c r="M23" s="57">
        <v>0</v>
      </c>
      <c r="N23" s="57" t="s">
        <v>48</v>
      </c>
      <c r="O23" s="57">
        <v>0</v>
      </c>
      <c r="P23" s="57" t="s">
        <v>90</v>
      </c>
      <c r="Q23" s="57">
        <v>0</v>
      </c>
    </row>
    <row r="24" spans="1:17" x14ac:dyDescent="0.25">
      <c r="A24" s="21" t="s">
        <v>47</v>
      </c>
      <c r="E24">
        <v>2</v>
      </c>
      <c r="F24">
        <v>5</v>
      </c>
      <c r="G24" t="str">
        <f t="shared" si="0"/>
        <v>2-5</v>
      </c>
      <c r="H24" t="s">
        <v>54</v>
      </c>
      <c r="I24" s="68" t="s">
        <v>114</v>
      </c>
    </row>
    <row r="25" spans="1:17" x14ac:dyDescent="0.25">
      <c r="A25" s="21" t="s">
        <v>48</v>
      </c>
      <c r="E25">
        <v>3</v>
      </c>
      <c r="F25">
        <v>1</v>
      </c>
      <c r="G25" t="str">
        <f t="shared" si="0"/>
        <v>3-1</v>
      </c>
      <c r="H25" t="s">
        <v>53</v>
      </c>
      <c r="I25" s="67" t="s">
        <v>113</v>
      </c>
    </row>
    <row r="26" spans="1:17" x14ac:dyDescent="0.25">
      <c r="A26" s="21" t="s">
        <v>31</v>
      </c>
      <c r="E26">
        <v>3</v>
      </c>
      <c r="F26">
        <v>2</v>
      </c>
      <c r="G26" t="str">
        <f t="shared" si="0"/>
        <v>3-2</v>
      </c>
      <c r="H26" t="s">
        <v>53</v>
      </c>
      <c r="I26" s="67" t="s">
        <v>113</v>
      </c>
      <c r="L26" s="385" t="s">
        <v>99</v>
      </c>
      <c r="M26" s="385"/>
      <c r="N26" s="385"/>
      <c r="O26" s="385"/>
    </row>
    <row r="27" spans="1:17" ht="51" customHeight="1" x14ac:dyDescent="0.25">
      <c r="E27">
        <v>3</v>
      </c>
      <c r="F27">
        <v>3</v>
      </c>
      <c r="G27" t="str">
        <f t="shared" si="0"/>
        <v>3-3</v>
      </c>
      <c r="H27" t="s">
        <v>54</v>
      </c>
      <c r="I27" s="68" t="s">
        <v>114</v>
      </c>
      <c r="L27" s="383" t="s">
        <v>98</v>
      </c>
      <c r="M27" s="383"/>
      <c r="N27" s="384" t="s">
        <v>100</v>
      </c>
      <c r="O27" s="384"/>
    </row>
    <row r="28" spans="1:17" x14ac:dyDescent="0.25">
      <c r="E28">
        <v>3</v>
      </c>
      <c r="F28">
        <v>4</v>
      </c>
      <c r="G28" t="str">
        <f t="shared" si="0"/>
        <v>3-4</v>
      </c>
      <c r="H28" t="s">
        <v>54</v>
      </c>
      <c r="I28" s="68" t="s">
        <v>114</v>
      </c>
      <c r="L28" s="57" t="s">
        <v>95</v>
      </c>
      <c r="M28" s="57" t="s">
        <v>94</v>
      </c>
      <c r="N28" s="381">
        <v>0</v>
      </c>
      <c r="O28" s="382"/>
    </row>
    <row r="29" spans="1:17" ht="30" x14ac:dyDescent="0.25">
      <c r="A29" s="21" t="s">
        <v>47</v>
      </c>
      <c r="E29">
        <v>3</v>
      </c>
      <c r="F29">
        <v>5</v>
      </c>
      <c r="G29" t="str">
        <f t="shared" si="0"/>
        <v>3-5</v>
      </c>
      <c r="H29" t="s">
        <v>55</v>
      </c>
      <c r="I29" s="69" t="s">
        <v>115</v>
      </c>
      <c r="L29" s="57" t="s">
        <v>95</v>
      </c>
      <c r="M29" s="57" t="s">
        <v>96</v>
      </c>
      <c r="N29" s="381">
        <v>1</v>
      </c>
      <c r="O29" s="382"/>
    </row>
    <row r="30" spans="1:17" x14ac:dyDescent="0.25">
      <c r="A30" s="21" t="s">
        <v>48</v>
      </c>
      <c r="E30">
        <v>4</v>
      </c>
      <c r="F30">
        <v>1</v>
      </c>
      <c r="G30" t="str">
        <f t="shared" si="0"/>
        <v>4-1</v>
      </c>
      <c r="H30" t="s">
        <v>54</v>
      </c>
      <c r="I30" s="68" t="s">
        <v>114</v>
      </c>
      <c r="L30" s="57" t="s">
        <v>95</v>
      </c>
      <c r="M30" s="57" t="s">
        <v>97</v>
      </c>
      <c r="N30" s="381">
        <v>2</v>
      </c>
      <c r="O30" s="382"/>
    </row>
    <row r="31" spans="1:17" x14ac:dyDescent="0.25">
      <c r="E31">
        <v>4</v>
      </c>
      <c r="F31">
        <v>2</v>
      </c>
      <c r="G31" t="str">
        <f t="shared" si="0"/>
        <v>4-2</v>
      </c>
      <c r="H31" t="s">
        <v>54</v>
      </c>
      <c r="I31" s="68" t="s">
        <v>114</v>
      </c>
    </row>
    <row r="32" spans="1:17" ht="30" x14ac:dyDescent="0.25">
      <c r="A32" t="s">
        <v>304</v>
      </c>
      <c r="E32">
        <v>4</v>
      </c>
      <c r="F32">
        <v>3</v>
      </c>
      <c r="G32" t="str">
        <f t="shared" si="0"/>
        <v>4-3</v>
      </c>
      <c r="H32" t="s">
        <v>55</v>
      </c>
      <c r="I32" s="69" t="s">
        <v>115</v>
      </c>
    </row>
    <row r="33" spans="1:9" ht="30" x14ac:dyDescent="0.25">
      <c r="A33" t="s">
        <v>301</v>
      </c>
      <c r="E33">
        <v>4</v>
      </c>
      <c r="F33">
        <v>4</v>
      </c>
      <c r="G33" t="str">
        <f t="shared" si="0"/>
        <v>4-4</v>
      </c>
      <c r="H33" t="s">
        <v>55</v>
      </c>
      <c r="I33" s="69" t="s">
        <v>115</v>
      </c>
    </row>
    <row r="34" spans="1:9" ht="30" x14ac:dyDescent="0.25">
      <c r="A34" t="s">
        <v>302</v>
      </c>
      <c r="E34">
        <v>4</v>
      </c>
      <c r="F34">
        <v>5</v>
      </c>
      <c r="G34" t="str">
        <f t="shared" si="0"/>
        <v>4-5</v>
      </c>
      <c r="H34" t="s">
        <v>55</v>
      </c>
      <c r="I34" s="69" t="s">
        <v>115</v>
      </c>
    </row>
    <row r="35" spans="1:9" x14ac:dyDescent="0.25">
      <c r="A35" t="s">
        <v>303</v>
      </c>
      <c r="E35">
        <v>5</v>
      </c>
      <c r="F35">
        <v>1</v>
      </c>
      <c r="G35" t="str">
        <f t="shared" si="0"/>
        <v>5-1</v>
      </c>
      <c r="H35" t="s">
        <v>54</v>
      </c>
      <c r="I35" s="68" t="s">
        <v>114</v>
      </c>
    </row>
    <row r="36" spans="1:9" ht="30" x14ac:dyDescent="0.25">
      <c r="A36" t="s">
        <v>305</v>
      </c>
      <c r="E36">
        <v>5</v>
      </c>
      <c r="F36">
        <v>2</v>
      </c>
      <c r="G36" t="str">
        <f t="shared" si="0"/>
        <v>5-2</v>
      </c>
      <c r="H36" t="s">
        <v>55</v>
      </c>
      <c r="I36" s="69" t="s">
        <v>115</v>
      </c>
    </row>
    <row r="37" spans="1:9" ht="30" x14ac:dyDescent="0.25">
      <c r="E37">
        <v>5</v>
      </c>
      <c r="F37">
        <v>3</v>
      </c>
      <c r="G37" t="str">
        <f t="shared" si="0"/>
        <v>5-3</v>
      </c>
      <c r="H37" t="s">
        <v>55</v>
      </c>
      <c r="I37" s="69" t="s">
        <v>115</v>
      </c>
    </row>
    <row r="38" spans="1:9" ht="30" x14ac:dyDescent="0.25">
      <c r="E38">
        <v>5</v>
      </c>
      <c r="F38">
        <v>4</v>
      </c>
      <c r="G38" t="str">
        <f t="shared" si="0"/>
        <v>5-4</v>
      </c>
      <c r="H38" t="s">
        <v>55</v>
      </c>
      <c r="I38" s="69" t="s">
        <v>115</v>
      </c>
    </row>
    <row r="39" spans="1:9" ht="30" x14ac:dyDescent="0.25">
      <c r="E39">
        <v>5</v>
      </c>
      <c r="F39">
        <v>5</v>
      </c>
      <c r="G39" t="str">
        <f t="shared" si="0"/>
        <v>5-5</v>
      </c>
      <c r="H39" t="s">
        <v>55</v>
      </c>
      <c r="I39" s="69" t="s">
        <v>115</v>
      </c>
    </row>
  </sheetData>
  <mergeCells count="9">
    <mergeCell ref="N29:O29"/>
    <mergeCell ref="N30:O30"/>
    <mergeCell ref="L21:M21"/>
    <mergeCell ref="N21:O21"/>
    <mergeCell ref="P21:Q21"/>
    <mergeCell ref="N27:O27"/>
    <mergeCell ref="L27:M27"/>
    <mergeCell ref="L26:O26"/>
    <mergeCell ref="N28:O28"/>
  </mergeCells>
  <conditionalFormatting sqref="H15:H39">
    <cfRule type="containsText" dxfId="6" priority="7" operator="containsText" text="Alto">
      <formula>NOT(ISERROR(SEARCH("Alto",H15)))</formula>
    </cfRule>
  </conditionalFormatting>
  <conditionalFormatting sqref="H16:H39">
    <cfRule type="containsText" dxfId="5" priority="4" operator="containsText" text="Extremadamente alto">
      <formula>NOT(ISERROR(SEARCH("Extremadamente alto",H16)))</formula>
    </cfRule>
    <cfRule type="containsText" dxfId="4" priority="5" operator="containsText" text="Moderado">
      <formula>NOT(ISERROR(SEARCH("Moderado",H16)))</formula>
    </cfRule>
    <cfRule type="containsText" dxfId="3" priority="6" operator="containsText" text="Bajo">
      <formula>NOT(ISERROR(SEARCH("Bajo",H16)))</formula>
    </cfRule>
  </conditionalFormatting>
  <conditionalFormatting sqref="H15">
    <cfRule type="containsText" dxfId="2" priority="1" operator="containsText" text="Extremadamente alto">
      <formula>NOT(ISERROR(SEARCH("Extremadamente alto",H15)))</formula>
    </cfRule>
    <cfRule type="containsText" dxfId="1" priority="2" operator="containsText" text="Moderado">
      <formula>NOT(ISERROR(SEARCH("Moderado",H15)))</formula>
    </cfRule>
    <cfRule type="containsText" dxfId="0" priority="3" operator="containsText" text="Bajo">
      <formula>NOT(ISERROR(SEARCH("Bajo",H15)))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Matriz de Riesgos</vt:lpstr>
      <vt:lpstr>Instrucciones</vt:lpstr>
      <vt:lpstr>Matriz de Oportunidades</vt:lpstr>
      <vt:lpstr>Hoja2</vt:lpstr>
      <vt:lpstr>No</vt:lpstr>
      <vt:lpstr>Si</vt:lpstr>
      <vt:lpstr>zona_riesgo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Marcela Galindo Saavedra</dc:creator>
  <cp:lastModifiedBy>Natalia Gomez Lara</cp:lastModifiedBy>
  <dcterms:created xsi:type="dcterms:W3CDTF">2017-01-26T13:38:38Z</dcterms:created>
  <dcterms:modified xsi:type="dcterms:W3CDTF">2018-09-14T19:41:12Z</dcterms:modified>
</cp:coreProperties>
</file>